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025" windowWidth="16140" windowHeight="12135" tabRatio="976" activeTab="0"/>
  </bookViews>
  <sheets>
    <sheet name="表紙" sheetId="1" r:id="rId1"/>
    <sheet name="事業概要" sheetId="2" r:id="rId2"/>
    <sheet name="事業内容（１）" sheetId="3" r:id="rId3"/>
    <sheet name="事業内容 (2)" sheetId="4" r:id="rId4"/>
    <sheet name="販売活動１" sheetId="5" r:id="rId5"/>
    <sheet name="販売活動2" sheetId="6" r:id="rId6"/>
    <sheet name="購買（仕入）活動・生産活動" sheetId="7" r:id="rId7"/>
    <sheet name="人員計画" sheetId="8" r:id="rId8"/>
    <sheet name="資金計画" sheetId="9" r:id="rId9"/>
    <sheet name="販売・粗利計画" sheetId="10" r:id="rId10"/>
    <sheet name="損益計画書" sheetId="11" r:id="rId11"/>
    <sheet name="資金計画表" sheetId="12" r:id="rId12"/>
    <sheet name="資金繰り予測 " sheetId="13" r:id="rId13"/>
  </sheets>
  <definedNames/>
  <calcPr fullCalcOnLoad="1"/>
</workbook>
</file>

<file path=xl/sharedStrings.xml><?xml version="1.0" encoding="utf-8"?>
<sst xmlns="http://schemas.openxmlformats.org/spreadsheetml/2006/main" count="418" uniqueCount="340">
  <si>
    <t>当社複合機は、1枚あたり5秒の印刷・コピー時間、約４円のランニングコストを実現し、FAX機能も備えた</t>
  </si>
  <si>
    <t>年々増加している。（注：実際の数値ではありません。）</t>
  </si>
  <si>
    <t>（競合商品　Ｃ社：CFシリーズ）</t>
  </si>
  <si>
    <t>・印刷・コピー時間が5秒/枚と短い</t>
  </si>
  <si>
    <t>・ランニングコスト４円/枚と安い</t>
  </si>
  <si>
    <t>に対し当社CFP-Eは、5万円と高い</t>
  </si>
  <si>
    <t>複合機市場は大手3社で市場の80％を占有している。複合機市場は、ここ数年20％前後での成長が</t>
  </si>
  <si>
    <t>当面は、販売ノウハウの確立と、それができる人材の確保を課題と考え、注力していく方針である。</t>
  </si>
  <si>
    <t>当面は国内販売に限定して、市場を開拓し、顧客の信頼獲得とブランドイメージの確立を目指すことを優先する。</t>
  </si>
  <si>
    <t>海外への進出は特許の実施権を第三者に供与するなど、当社が直接海外に進出せずに海外展開できる方法をとる。</t>
  </si>
  <si>
    <t>このため、価格は、品質や価値を考慮して正当な数字を設定するが、現在の高機能インクジェット複合機と同等</t>
  </si>
  <si>
    <t>水準とする。</t>
  </si>
  <si>
    <t>　既存の低価格複合機の価格と競合させるため低価格化は避けられないが、製造原価に対する</t>
  </si>
  <si>
    <t>随時条件交渉を実施、有利な条件のところと取引をしていく方針である。</t>
  </si>
  <si>
    <t>当社内では、特許申請中の精密部品「ＸＸＸ」を中心に製造する。</t>
  </si>
  <si>
    <t>複合機のボディーは、Ｏ社。</t>
  </si>
  <si>
    <t>複合機の操作パネルは、Ｄ社。</t>
  </si>
  <si>
    <t>法人税等支払</t>
  </si>
  <si>
    <t>　部品の半導体は、市況が著しく変動するためその対応策が必要だが、現在のところその</t>
  </si>
  <si>
    <t>対応策は考えていない。</t>
  </si>
  <si>
    <t>写真・イラスト、図表等を使用した文章をパソコンで手軽に作成することができるようになり、カラー文書</t>
  </si>
  <si>
    <t>ＦＡＸの3台をそろえる必要がない、1台で３役の高速高機能カラー複合機である。</t>
  </si>
  <si>
    <t>1台でフルカラー印刷・コピー、そしてFAXもできることが、複合機に求められている。</t>
  </si>
  <si>
    <t>知名度を高め、インターネット、FAX、電話による受注を中心とした顧客への直接販売を実施する。</t>
  </si>
  <si>
    <t>1月</t>
  </si>
  <si>
    <t>7月</t>
  </si>
  <si>
    <t>8月</t>
  </si>
  <si>
    <t>売上高</t>
  </si>
  <si>
    <t>売上総利益</t>
  </si>
  <si>
    <t>人件費</t>
  </si>
  <si>
    <t>外注費</t>
  </si>
  <si>
    <t>地代・家賃</t>
  </si>
  <si>
    <t>リース料</t>
  </si>
  <si>
    <t>減価償却費</t>
  </si>
  <si>
    <t>その他</t>
  </si>
  <si>
    <t>支払利息</t>
  </si>
  <si>
    <t>営</t>
  </si>
  <si>
    <t>業</t>
  </si>
  <si>
    <t>外</t>
  </si>
  <si>
    <t>営業利益</t>
  </si>
  <si>
    <t>費</t>
  </si>
  <si>
    <t>上</t>
  </si>
  <si>
    <t>経常利益</t>
  </si>
  <si>
    <t>法人税等</t>
  </si>
  <si>
    <t>当期利益</t>
  </si>
  <si>
    <t>現金売上</t>
  </si>
  <si>
    <t>売掛金回収</t>
  </si>
  <si>
    <t>手形入金</t>
  </si>
  <si>
    <t>現金仕入</t>
  </si>
  <si>
    <t>買掛金支払</t>
  </si>
  <si>
    <t>手形決済</t>
  </si>
  <si>
    <t>金</t>
  </si>
  <si>
    <t>入</t>
  </si>
  <si>
    <t>売</t>
  </si>
  <si>
    <t>仕</t>
  </si>
  <si>
    <t>入</t>
  </si>
  <si>
    <t>支</t>
  </si>
  <si>
    <t>払</t>
  </si>
  <si>
    <t>借入金</t>
  </si>
  <si>
    <t>手形割引</t>
  </si>
  <si>
    <t>雑収入</t>
  </si>
  <si>
    <t>設備等支払</t>
  </si>
  <si>
    <t>借入金返済</t>
  </si>
  <si>
    <t>雑支出</t>
  </si>
  <si>
    <t>収</t>
  </si>
  <si>
    <t>出</t>
  </si>
  <si>
    <t>経</t>
  </si>
  <si>
    <t>常</t>
  </si>
  <si>
    <t>収</t>
  </si>
  <si>
    <t>前月繰越金（A)</t>
  </si>
  <si>
    <t>計（B)</t>
  </si>
  <si>
    <t>計（C)</t>
  </si>
  <si>
    <t>差引　D（A+B-C)</t>
  </si>
  <si>
    <t>計（E)</t>
  </si>
  <si>
    <t>計（F)</t>
  </si>
  <si>
    <t>翌月繰越金（D+E-F)</t>
  </si>
  <si>
    <t>区分</t>
  </si>
  <si>
    <t>内容</t>
  </si>
  <si>
    <t>金額</t>
  </si>
  <si>
    <t>時期</t>
  </si>
  <si>
    <t>土地</t>
  </si>
  <si>
    <t>建物</t>
  </si>
  <si>
    <t>敷金・保証金</t>
  </si>
  <si>
    <t>器具・備品</t>
  </si>
  <si>
    <t>車両</t>
  </si>
  <si>
    <t>計</t>
  </si>
  <si>
    <t>調達先</t>
  </si>
  <si>
    <t>条件</t>
  </si>
  <si>
    <t>資本金</t>
  </si>
  <si>
    <t>粗利率</t>
  </si>
  <si>
    <t>粗利額</t>
  </si>
  <si>
    <t>人数</t>
  </si>
  <si>
    <t>役員</t>
  </si>
  <si>
    <t>会社名</t>
  </si>
  <si>
    <t>所在地</t>
  </si>
  <si>
    <t>電話番号</t>
  </si>
  <si>
    <t>FAX番号</t>
  </si>
  <si>
    <t>平成　　　　　年　　　　　　月　　　　　　日作成</t>
  </si>
  <si>
    <t>メールアドレス</t>
  </si>
  <si>
    <t>ホームページURL</t>
  </si>
  <si>
    <t>販売ターゲットは、</t>
  </si>
  <si>
    <t>・</t>
  </si>
  <si>
    <t>　</t>
  </si>
  <si>
    <t>・</t>
  </si>
  <si>
    <t>・</t>
  </si>
  <si>
    <t>これにより、従来は一枚あたり3分程度の時間が必要であった印刷時間が、5秒でできる。</t>
  </si>
  <si>
    <t>現在特許出願中である。</t>
  </si>
  <si>
    <t>当社の強み（相手の弱み）</t>
  </si>
  <si>
    <t>・低価格ながら3600dpiの高画質</t>
  </si>
  <si>
    <t>競合商品が本体価格3万円前後の設定</t>
  </si>
  <si>
    <t>・本体価格が安い</t>
  </si>
  <si>
    <t>・ランニングコスト格段に安い</t>
  </si>
  <si>
    <t>・7200dpiと6倍の高画質を実現</t>
  </si>
  <si>
    <t>製品性能では当社に分があるものの</t>
  </si>
  <si>
    <t>C社は販売力で定評がありあなどれない</t>
  </si>
  <si>
    <t>当社の弱み（相手の強み）</t>
  </si>
  <si>
    <t>（１）競合商品・他社状況</t>
  </si>
  <si>
    <t>（２）他社商品との比較（強み・弱み）</t>
  </si>
  <si>
    <t>（３）他社参入を防止するための方策</t>
  </si>
  <si>
    <t>当社は技術を中心とした会社であり、営業部門を早期に確立し、強化する必要がある。</t>
  </si>
  <si>
    <t>マージン率5％</t>
  </si>
  <si>
    <t>マージン率10％</t>
  </si>
  <si>
    <t>代理店ルート</t>
  </si>
  <si>
    <t>直販ルート</t>
  </si>
  <si>
    <t>現在のところは販路が一切ないため、また高利益を確保するため、当初は新聞・雑誌に広告を掲載して商品の</t>
  </si>
  <si>
    <t>直販ルートの物流は、宅配便による輸送を考えている。</t>
  </si>
  <si>
    <t>将来的には直販ルートが20％、代理店ルートが80％になると予想している。</t>
  </si>
  <si>
    <t>　</t>
  </si>
  <si>
    <t>①価格政策</t>
  </si>
  <si>
    <t>②販売促進政策</t>
  </si>
  <si>
    <t>ターゲットの顧客に対して、ダイレクトメールを送付することも検討している。</t>
  </si>
  <si>
    <t>また、パソコンショップの店頭で、デモ印刷ができるような陳列をしてもらうことを進めたいと考えている。</t>
  </si>
  <si>
    <t>これらの広告宣伝費は、初年度240万円、2年度360万円、3年度500万円を計画している。</t>
  </si>
  <si>
    <t>初年度の販売ウェイトは、直販ルート75％、代理店ルート25％を想定している。</t>
  </si>
  <si>
    <t>中期的な目標として、商品のジャンルや販売先を広げることで、当社の商品に対する認知度を高め、新規の顧客を</t>
  </si>
  <si>
    <t>開拓することを考えている。</t>
  </si>
  <si>
    <t>③販路政策</t>
  </si>
  <si>
    <t>初期段階では、ユーザーへの直販が中心であり、販売数量も限られているため、当社のみで受注から出荷、</t>
  </si>
  <si>
    <t>代金回収までの対応が可能である。</t>
  </si>
  <si>
    <t>主要原材料と仕入先</t>
  </si>
  <si>
    <t>材料Ａ</t>
  </si>
  <si>
    <t>仕入先　Ｆ社、Ｇ社</t>
  </si>
  <si>
    <t>材料Ｂ</t>
  </si>
  <si>
    <t>仕入先　Ｈ社</t>
  </si>
  <si>
    <t>材料Ｃ　</t>
  </si>
  <si>
    <t>仕入先　I社</t>
  </si>
  <si>
    <t>大手コピー機メーカー等と取引があるＦ社、Ｇ社等の数社から購買を行う予定である。</t>
  </si>
  <si>
    <t>ここ当面は、調達の安定性には問題がないと考えるが、随時、取引先や提携先を通じ、品質面で信頼性の高い</t>
  </si>
  <si>
    <t>仕入先の情報を収集し検討するようにしている。</t>
  </si>
  <si>
    <t>給排紙装置部は、Ｔ社。</t>
  </si>
  <si>
    <t>に外注委託する。</t>
  </si>
  <si>
    <t>生産の流れは、</t>
  </si>
  <si>
    <t>「ＸＸＸ」の製造工程、外注生産した部品の組み立て工程、最終製品を検査・梱包する工程となる。</t>
  </si>
  <si>
    <t>量産化に向け、製造コストの削減のための施策を実施する計画である。</t>
  </si>
  <si>
    <t>単価</t>
  </si>
  <si>
    <t>販売員</t>
  </si>
  <si>
    <t>企画</t>
  </si>
  <si>
    <t>管理</t>
  </si>
  <si>
    <t>技術</t>
  </si>
  <si>
    <t>工員</t>
  </si>
  <si>
    <t>職種</t>
  </si>
  <si>
    <t>工場の工員については、工場の近隣よりパートで採用するため、新聞の折り込み広告を利用する予定である。</t>
  </si>
  <si>
    <t>その他は、広く人材を求めるため求人雑誌を中心に各媒体を利用して募集する。</t>
  </si>
  <si>
    <t>総務・経理担当者は、人材紹介業者を利用する予定である。</t>
  </si>
  <si>
    <t>事務用コンピュータ</t>
  </si>
  <si>
    <t>売上原価</t>
  </si>
  <si>
    <t>経費合計</t>
  </si>
  <si>
    <t>営業外損益</t>
  </si>
  <si>
    <t>1月</t>
  </si>
  <si>
    <t>2月</t>
  </si>
  <si>
    <t>3月</t>
  </si>
  <si>
    <t>4月</t>
  </si>
  <si>
    <t>5月</t>
  </si>
  <si>
    <t>6月</t>
  </si>
  <si>
    <t>7月</t>
  </si>
  <si>
    <t>8月</t>
  </si>
  <si>
    <t>9月</t>
  </si>
  <si>
    <t>10月</t>
  </si>
  <si>
    <t>11月</t>
  </si>
  <si>
    <t>12月</t>
  </si>
  <si>
    <t>自己資金</t>
  </si>
  <si>
    <t>山田一郎</t>
  </si>
  <si>
    <t>国民生活金融公庫</t>
  </si>
  <si>
    <t>1.事業名</t>
  </si>
  <si>
    <t>2.事業概要</t>
  </si>
  <si>
    <t>3.創業の動機</t>
  </si>
  <si>
    <t>4.事業内容</t>
  </si>
  <si>
    <t>4-2.市場の規模・成長性</t>
  </si>
  <si>
    <t>4-3.顧客ターゲット・顧客ニーズ</t>
  </si>
  <si>
    <t>4-1.商品・サービスの内容</t>
  </si>
  <si>
    <t>5.販売活動</t>
  </si>
  <si>
    <t>5-1.販売活動基本方針</t>
  </si>
  <si>
    <t>5-2.顧客ターゲット</t>
  </si>
  <si>
    <t>5-4.マーケティング</t>
  </si>
  <si>
    <t>6.購買（仕入）活動</t>
  </si>
  <si>
    <t>7.生産活動</t>
  </si>
  <si>
    <t>8.人員計画</t>
  </si>
  <si>
    <t>８-1.人員・人件費計画</t>
  </si>
  <si>
    <t>8-2.採用計画</t>
  </si>
  <si>
    <t>9.資金計画</t>
  </si>
  <si>
    <t>9-1.設備資金計画</t>
  </si>
  <si>
    <t>10.販売・粗利計画</t>
  </si>
  <si>
    <t>10-1.月別計画</t>
  </si>
  <si>
    <t>10-2.年度別計画</t>
  </si>
  <si>
    <t>ランニングコスト、画質等の問題を一挙に解決</t>
  </si>
  <si>
    <t>４色トナー内にあるインク粒子を電気的に紙に定着させるという、</t>
  </si>
  <si>
    <t>5-3.販売ルート及び価格体系の図示</t>
  </si>
  <si>
    <t>持った複合機の製造販売</t>
  </si>
  <si>
    <t>プリンター機能では、自動両面印刷が可能、しかも、普通紙でも</t>
  </si>
  <si>
    <t>裏映りがせず、印刷可能。</t>
  </si>
  <si>
    <t>従来の複合機が抱える、印刷・コピー時間、</t>
  </si>
  <si>
    <t>出来、３台を使い分ける必要がなく、スペースの有効利用が可能</t>
  </si>
  <si>
    <t>現在、カラープリンター市場規模は、2100億円（注：実際の数値ではありません。）</t>
  </si>
  <si>
    <t>カラーコピー市場規模は、1800億円（注：実際の数値ではありません。）</t>
  </si>
  <si>
    <t>ＦＡＸの市場規模は、2500億円（注：実際の数値ではありません。）</t>
  </si>
  <si>
    <t>小型複合機の市場規模は、1000億円（注：実際の数値ではありません。）</t>
  </si>
  <si>
    <t>ビジネスユーザー・個人ユーザーのカラー志向、高画質志向、</t>
  </si>
  <si>
    <t>デジタルカメラ等の普及により、今後、市場規模の大幅な拡大が見込まれる。</t>
  </si>
  <si>
    <t>高速高機能インクジェットカラー複合機「ＰＣＦシリーズ」開発・製造販売事業</t>
  </si>
  <si>
    <t>・PCF-X　一般小規模企業、SOHO</t>
  </si>
  <si>
    <t>・PCF-E　自宅で写真・年賀状印刷などにパソコンを活用する個人</t>
  </si>
  <si>
    <t>パソコンの普及が急速に進み、カラー印刷・コピーニーズも仕事から趣味まで、幅広く広がって</t>
  </si>
  <si>
    <t>創業者本人も、顧客向けの提案書や会社案内などを作成していたが、思うような画質が得られないことや、</t>
  </si>
  <si>
    <t>インクや高品質用紙などのランニングコストにいつも悩まされていた。</t>
  </si>
  <si>
    <t>そのような中、インク粒子を電気的に定着させる技術を発見、それを応用した高速高機能カラー複合機の</t>
  </si>
  <si>
    <t>の開発にとりかかり実用化した。これにより印刷・コピー時間の短い、ランニングコストを抑えた複合機を</t>
  </si>
  <si>
    <t>普及させたいとの動機により創業した。</t>
  </si>
  <si>
    <t>しかし、印刷時間やコピーに要する時間の問題、ランニングコストや画質も問題となっている。</t>
  </si>
  <si>
    <t>カラー印刷・カラーコピーが可能となる。</t>
  </si>
  <si>
    <t>　　さらに、用紙の質を問わず、また、両面印刷も可能である。</t>
  </si>
  <si>
    <t>当社が、開発したインクジェットカラー複合機は、4色のトナー内にあるインク粒子を電気的に連続して</t>
  </si>
  <si>
    <t>また、一枚あたりのランニングコストも約4円となり、オフィスばかりでなく、パーソナルユースでも気軽に</t>
  </si>
  <si>
    <t>インクジェットカラー複合機は年々出荷が増えている。</t>
  </si>
  <si>
    <t>当社は、数年内に、インクジェット複合機市場の30％超のシェアを獲得する見込みである。</t>
  </si>
  <si>
    <t>調査機関によるとインクジェット複合機の出荷台数は2000年が322万台、2001年が467万台となっており、</t>
  </si>
  <si>
    <t>小規模事業者やＳＯHO事業者の増加による低価格複合機の市場拡大は、今後も続くと思われる。</t>
  </si>
  <si>
    <t>また、SOHOに関しては、米国がその動きが活発なことから、輸出も視野に入れている。</t>
  </si>
  <si>
    <t>また、当社の複合機にはFAX機能も搭載されているので、これまでのように、プリンターとコピー機、</t>
  </si>
  <si>
    <t>１台で、手軽に高画質のフルカラー印刷・コピー・FAXーが</t>
  </si>
  <si>
    <t>全く新しい方式のプリンター・カラーコピー・FAX機能を</t>
  </si>
  <si>
    <t>当社の複合機は、文書のカラー化をそれこそ日常化する画期的な商品である。</t>
  </si>
  <si>
    <t>この市場は、技術革新が著しく新製品が次々に発表されるが、その中でも当社の技術力もってすれば</t>
  </si>
  <si>
    <t>早期にシェアを獲得できるものと考える。</t>
  </si>
  <si>
    <t>印刷・コピー時間が短い、ランニングコストが安い、画像が鮮明であること、そして本体価格が廉いこと、</t>
  </si>
  <si>
    <t>代表者名</t>
  </si>
  <si>
    <t>営業権等</t>
  </si>
  <si>
    <t>その他経費</t>
  </si>
  <si>
    <t>１２.資金計画表</t>
  </si>
  <si>
    <t>前期繰越資金</t>
  </si>
  <si>
    <t>資金調達</t>
  </si>
  <si>
    <t>税引後利益</t>
  </si>
  <si>
    <t>減価償却</t>
  </si>
  <si>
    <t>増資</t>
  </si>
  <si>
    <t>社債</t>
  </si>
  <si>
    <t>その他</t>
  </si>
  <si>
    <t>小計</t>
  </si>
  <si>
    <t>資金使途</t>
  </si>
  <si>
    <t>設備投資</t>
  </si>
  <si>
    <t>運転資金増</t>
  </si>
  <si>
    <t>社債償還</t>
  </si>
  <si>
    <t>次期繰越資金</t>
  </si>
  <si>
    <t>4-4.競合性</t>
  </si>
  <si>
    <t>4-5.想定されるリスクと、その対応策</t>
  </si>
  <si>
    <t>9-2.資金調達計画</t>
  </si>
  <si>
    <t>13.資金繰り予測</t>
  </si>
  <si>
    <t>11.損益計画書</t>
  </si>
  <si>
    <t>(単位：千円）</t>
  </si>
  <si>
    <t>（単位：千円）</t>
  </si>
  <si>
    <t>（単位：千円）</t>
  </si>
  <si>
    <t>うち　売掛債権増</t>
  </si>
  <si>
    <t>（単位：千円）</t>
  </si>
  <si>
    <t>設備・改装</t>
  </si>
  <si>
    <t>（単位：千円）</t>
  </si>
  <si>
    <t>●当社PCF-E対Ａ社AF-1000、B社BF-2000</t>
  </si>
  <si>
    <t>●当社ＰCＦ-X対C社CFシリーズ</t>
  </si>
  <si>
    <t>一般小規模企業・SOHO向けPCF-Xは性能をフルに発揮できかつ汎用性を持たせるため、充実した機能をつける。</t>
  </si>
  <si>
    <t>　パーソナルユース向けPCF-Eは、PCF-Xの機能を大幅に省いた普及機と位置づけている。</t>
  </si>
  <si>
    <t>第○期（当期）</t>
  </si>
  <si>
    <t>第○期（来期）</t>
  </si>
  <si>
    <t>第○期（来々期）</t>
  </si>
  <si>
    <t>第○期（当期）</t>
  </si>
  <si>
    <t>第○期（来々期）</t>
  </si>
  <si>
    <t>第○期（来期）</t>
  </si>
  <si>
    <t>第○期（来々期）</t>
  </si>
  <si>
    <t>平成○年○月期</t>
  </si>
  <si>
    <t>工作用機械</t>
  </si>
  <si>
    <t>Ｈ○年○月</t>
  </si>
  <si>
    <t>平成○年○月</t>
  </si>
  <si>
    <t>○年返済</t>
  </si>
  <si>
    <t>（1）新規性（どこが新しいのか、どこが従来にない点なのか？）</t>
  </si>
  <si>
    <t>・</t>
  </si>
  <si>
    <t>（２）競合優位性（どこに優れた点があるのか、どこに競争力があるのか？）</t>
  </si>
  <si>
    <t>・</t>
  </si>
  <si>
    <t>・</t>
  </si>
  <si>
    <t>・</t>
  </si>
  <si>
    <t>紙に定着させるものである。</t>
  </si>
  <si>
    <t>　</t>
  </si>
  <si>
    <t>　　</t>
  </si>
  <si>
    <t>Ａ社とＢ社はともにインクジェット複合機の生産・販売では大きなシェアを占めており、特にパーソナル</t>
  </si>
  <si>
    <t>Ｃ社は独自技術による印刷技術を開発しており、性能面でも印刷・コピー時間が8秒と、当社製品に肉薄</t>
  </si>
  <si>
    <t>している。また、対象ユーザーも企業向けが中心であり、当社PCF－Xと画質・品質面で競合する。</t>
  </si>
  <si>
    <t>続くものと考えられるため、基本技術を持った他社の参入も予想されるが、価格やスペックの競争が激しい</t>
  </si>
  <si>
    <t>ため、相当な商品力がなければシェアの獲得は困難である。</t>
  </si>
  <si>
    <t>当面、当社の商品はかなりのシェアを獲得するものと予測するが、今後、当社商品を上回る製品が開発</t>
  </si>
  <si>
    <t>されたときには、ユーザーの支持いかんによっては、市場占有率が更に変化することも予想される。</t>
  </si>
  <si>
    <t>（3）市場性・成長性（ターゲットとなる顧客は誰か、そのニーズは、市場の規模、成長性、シェアは、</t>
  </si>
  <si>
    <t>どれくらい儲かる？）</t>
  </si>
  <si>
    <t>いるが、現在のカラー複合機では、印刷時間が長い、画質がよくない、ランニングコストが高いなど、</t>
  </si>
  <si>
    <t>ユーザーのニーズに対応し切れていないのが現状である。</t>
  </si>
  <si>
    <t>当社開発のトナー定着法は、独自の技術で、これは、これまでのインクジェットカラープリンターやカラー</t>
  </si>
  <si>
    <t>コピーに比べ、約10倍の高画質を実現し、コストやスピードの問題も一挙に解決する新技術である。</t>
  </si>
  <si>
    <t>活用の機会が増加してきた。また、オフィスや個人でも、カラーコピー機・ＦＡＸのユーザーも増加してきて</t>
  </si>
  <si>
    <t>いる。</t>
  </si>
  <si>
    <t>現在のところマーケットリーダーはＡ社（シェア30％）、Ｂ社（シェア25％）、Ｃ社（シェア18％）となって</t>
  </si>
  <si>
    <t>参入障壁は小さいといえるが、これまでのところマーケットリーダー以上の製品性能および販路を持つ市場</t>
  </si>
  <si>
    <t>参入者は現れていない。</t>
  </si>
  <si>
    <t>パソコンで作成した文章・図表等を印刷し、またそれをコピーする、入手した文書をカラーコピーする</t>
  </si>
  <si>
    <t>ユーザーを想定しており、オフィスばかりではなく、一般家庭も当社インクジェットカラー複合機のユーザー</t>
  </si>
  <si>
    <t>として考えている。</t>
  </si>
  <si>
    <t>1台で３役のインクジェットカラー複合機で、オフィスユース、パーソナルユースともに、そのニーズを満たす</t>
  </si>
  <si>
    <t>機能と価格を備えている。</t>
  </si>
  <si>
    <t>当社の開発した複合機は他に類がなく、日本国内に限らず世界に通用するものと考えているが、</t>
  </si>
  <si>
    <t>　</t>
  </si>
  <si>
    <t>　</t>
  </si>
  <si>
    <t>販売体制が整備され、顧客に認められ、知名度が上がってくれば、より広範囲に販売していくために、代理店</t>
  </si>
  <si>
    <t>契約を締結していくことも検討している。</t>
  </si>
  <si>
    <t>　しかし、業務が大きく伸びた場合には、全国規模の流通ルートをもつ代理店との業務提携が不可欠である</t>
  </si>
  <si>
    <t>と考える。現在のところは、想定している代理店は、㈱丸丸商会である。</t>
  </si>
  <si>
    <t>－</t>
  </si>
  <si>
    <t>PCF-E</t>
  </si>
  <si>
    <t>-</t>
  </si>
  <si>
    <t>（競合商品　Ａ社：AF-1000　Ｂ社：BF-2000）</t>
  </si>
  <si>
    <t>ユースをターゲットとする低価格機は、当社PCF-Eの市場と競合する。</t>
  </si>
  <si>
    <t>利幅をPCF-Xと同程度維持できるようにする。</t>
  </si>
  <si>
    <t>当初は営業マンの訪問活動と、定期的な広告を並行して行う計画である。</t>
  </si>
  <si>
    <t>広告については、ビジネス雑誌・パソコン雑誌の裏面など小規模ではあるが定期的に行う。</t>
  </si>
  <si>
    <t>PCF-X</t>
  </si>
  <si>
    <t>PCF-E</t>
  </si>
  <si>
    <t>買掛債務増</t>
  </si>
  <si>
    <t>在庫積増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</si>
</sst>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Red]#,##0"/>
    <numFmt numFmtId="182" formatCode="#,##0;&quot;▲ &quot;#,##0"/>
    <numFmt numFmtId="183" formatCode="0.0%"/>
    <numFmt numFmtId="184" formatCode="#,##0_);[Red]\(#,##0\)"/>
    <numFmt numFmtId="185" formatCode="#,##0_ ;[Red]\-#,##0\ "/>
    <numFmt numFmtId="186" formatCode="#,##0_ "/>
    <numFmt numFmtId="187" formatCode="0_ "/>
    <numFmt numFmtId="188" formatCode="#,###"/>
  </numFmts>
  <fonts count="19">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u val="single"/>
      <sz val="12"/>
      <name val="ＭＳ Ｐゴシック"/>
      <family val="3"/>
    </font>
    <font>
      <sz val="11"/>
      <name val="ＭＳ Ｐ明朝"/>
      <family val="1"/>
    </font>
    <font>
      <sz val="16"/>
      <name val="ＭＳ Ｐ明朝"/>
      <family val="1"/>
    </font>
    <font>
      <sz val="10"/>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24"/>
      <name val="HG創英角ｺﾞｼｯｸUB"/>
      <family val="3"/>
    </font>
    <font>
      <sz val="36"/>
      <name val="HG丸ｺﾞｼｯｸM-PRO"/>
      <family val="3"/>
    </font>
    <font>
      <sz val="14"/>
      <color indexed="8"/>
      <name val="ＭＳ Ｐゴシック"/>
      <family val="3"/>
    </font>
    <font>
      <sz val="9"/>
      <name val="ＭＳ Ｐゴシック"/>
      <family val="3"/>
    </font>
    <font>
      <sz val="10"/>
      <name val="ＭＳ 明朝"/>
      <family val="1"/>
    </font>
    <font>
      <sz val="10"/>
      <color indexed="8"/>
      <name val="ＭＳ 明朝"/>
      <family val="1"/>
    </font>
    <font>
      <b/>
      <sz val="10"/>
      <name val="ＭＳ 明朝"/>
      <family val="1"/>
    </font>
  </fonts>
  <fills count="3">
    <fill>
      <patternFill/>
    </fill>
    <fill>
      <patternFill patternType="gray125"/>
    </fill>
    <fill>
      <patternFill patternType="solid">
        <fgColor indexed="43"/>
        <bgColor indexed="64"/>
      </patternFill>
    </fill>
  </fills>
  <borders count="53">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style="dotted"/>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dotted"/>
      <top style="thin"/>
      <bottom style="dotted"/>
    </border>
    <border>
      <left>
        <color indexed="63"/>
      </left>
      <right style="dotted"/>
      <top style="dotted"/>
      <bottom style="dotted"/>
    </border>
    <border>
      <left>
        <color indexed="63"/>
      </left>
      <right style="dotted"/>
      <top style="dotted"/>
      <bottom style="thin"/>
    </border>
    <border>
      <left style="thin"/>
      <right style="thin"/>
      <top>
        <color indexed="63"/>
      </top>
      <bottom style="dotted"/>
    </border>
    <border>
      <left>
        <color indexed="63"/>
      </left>
      <right>
        <color indexed="63"/>
      </right>
      <top>
        <color indexed="63"/>
      </top>
      <bottom style="dotted"/>
    </border>
    <border>
      <left style="thin"/>
      <right style="thin"/>
      <top>
        <color indexed="63"/>
      </top>
      <bottom>
        <color indexed="63"/>
      </bottom>
    </border>
    <border>
      <left style="thin"/>
      <right style="thin"/>
      <top style="dotted"/>
      <bottom>
        <color indexed="63"/>
      </bottom>
    </border>
    <border>
      <left style="thin"/>
      <right style="thin"/>
      <top>
        <color indexed="63"/>
      </top>
      <bottom style="thin"/>
    </border>
    <border>
      <left style="thin"/>
      <right style="thin"/>
      <top style="thin"/>
      <bottom>
        <color indexed="63"/>
      </bottom>
    </border>
    <border>
      <left style="thin"/>
      <right style="thin"/>
      <top style="thin"/>
      <bottom style="double"/>
    </border>
    <border>
      <left style="thin"/>
      <right style="thin"/>
      <top style="dashed"/>
      <bottom style="dashed"/>
    </border>
    <border>
      <left style="thin"/>
      <right style="thin"/>
      <top>
        <color indexed="63"/>
      </top>
      <bottom style="double"/>
    </border>
    <border>
      <left style="thin"/>
      <right style="thin"/>
      <top style="thin"/>
      <bottom style="dashed"/>
    </border>
    <border>
      <left>
        <color indexed="63"/>
      </left>
      <right>
        <color indexed="63"/>
      </right>
      <top style="dotted"/>
      <bottom>
        <color indexed="63"/>
      </bottom>
    </border>
    <border>
      <left style="thin"/>
      <right>
        <color indexed="63"/>
      </right>
      <top style="dotted"/>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1" fillId="0" borderId="0" applyNumberFormat="0" applyFill="0" applyBorder="0" applyAlignment="0" applyProtection="0"/>
  </cellStyleXfs>
  <cellXfs count="24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3" fillId="0" borderId="0" xfId="0" applyFont="1" applyBorder="1" applyAlignment="1">
      <alignment/>
    </xf>
    <xf numFmtId="0" fontId="3" fillId="0" borderId="1" xfId="0" applyFont="1" applyBorder="1" applyAlignment="1">
      <alignment/>
    </xf>
    <xf numFmtId="0" fontId="3" fillId="0" borderId="2" xfId="0" applyFont="1" applyBorder="1" applyAlignment="1">
      <alignment/>
    </xf>
    <xf numFmtId="0" fontId="4" fillId="0" borderId="0" xfId="0" applyFont="1" applyAlignment="1">
      <alignment/>
    </xf>
    <xf numFmtId="0" fontId="0" fillId="0" borderId="0" xfId="0" applyBorder="1" applyAlignment="1">
      <alignment/>
    </xf>
    <xf numFmtId="0" fontId="0" fillId="0" borderId="2" xfId="0" applyBorder="1" applyAlignment="1">
      <alignment/>
    </xf>
    <xf numFmtId="0" fontId="5" fillId="0" borderId="0" xfId="0" applyFont="1" applyAlignment="1">
      <alignment/>
    </xf>
    <xf numFmtId="0" fontId="4" fillId="0" borderId="2" xfId="0" applyFont="1" applyBorder="1" applyAlignment="1">
      <alignment/>
    </xf>
    <xf numFmtId="0" fontId="0" fillId="0" borderId="0" xfId="0" applyFont="1" applyBorder="1" applyAlignment="1">
      <alignment/>
    </xf>
    <xf numFmtId="0" fontId="0" fillId="0" borderId="0" xfId="0" applyFont="1" applyAlignment="1">
      <alignment horizontal="center"/>
    </xf>
    <xf numFmtId="0" fontId="6" fillId="0" borderId="0" xfId="0"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0" fontId="6" fillId="0" borderId="2" xfId="0" applyFont="1" applyBorder="1" applyAlignment="1">
      <alignment/>
    </xf>
    <xf numFmtId="0" fontId="9" fillId="0" borderId="0" xfId="0" applyFont="1" applyBorder="1" applyAlignment="1">
      <alignment/>
    </xf>
    <xf numFmtId="0" fontId="9" fillId="0" borderId="4" xfId="0" applyFont="1" applyBorder="1" applyAlignment="1">
      <alignment/>
    </xf>
    <xf numFmtId="0" fontId="9" fillId="0" borderId="0" xfId="0" applyFont="1" applyFill="1" applyBorder="1" applyAlignment="1">
      <alignment/>
    </xf>
    <xf numFmtId="0" fontId="9" fillId="0" borderId="6" xfId="0" applyFont="1" applyBorder="1" applyAlignment="1">
      <alignment/>
    </xf>
    <xf numFmtId="0" fontId="9" fillId="0" borderId="2" xfId="0" applyFont="1" applyBorder="1" applyAlignment="1">
      <alignment/>
    </xf>
    <xf numFmtId="0" fontId="9" fillId="0" borderId="1" xfId="0" applyFont="1" applyBorder="1" applyAlignment="1">
      <alignment/>
    </xf>
    <xf numFmtId="0" fontId="9" fillId="0" borderId="7" xfId="0" applyFont="1" applyBorder="1" applyAlignment="1">
      <alignment/>
    </xf>
    <xf numFmtId="0" fontId="7" fillId="0" borderId="0" xfId="0" applyFont="1" applyAlignment="1">
      <alignment/>
    </xf>
    <xf numFmtId="38" fontId="9" fillId="0" borderId="0" xfId="17" applyFont="1" applyBorder="1" applyAlignment="1">
      <alignment/>
    </xf>
    <xf numFmtId="0" fontId="0" fillId="0" borderId="0" xfId="0" applyFont="1" applyAlignment="1">
      <alignment/>
    </xf>
    <xf numFmtId="0" fontId="0" fillId="0" borderId="0" xfId="0" applyFont="1" applyAlignment="1">
      <alignment horizontal="right"/>
    </xf>
    <xf numFmtId="0" fontId="2" fillId="0" borderId="0" xfId="0" applyFont="1" applyBorder="1" applyAlignment="1">
      <alignment horizontal="center"/>
    </xf>
    <xf numFmtId="0" fontId="0" fillId="0" borderId="0" xfId="0" applyFont="1" applyAlignment="1">
      <alignment/>
    </xf>
    <xf numFmtId="0" fontId="6" fillId="0" borderId="1" xfId="0" applyFont="1" applyBorder="1" applyAlignment="1">
      <alignment/>
    </xf>
    <xf numFmtId="0" fontId="0" fillId="0" borderId="0" xfId="0" applyFont="1" applyAlignment="1">
      <alignment horizontal="left"/>
    </xf>
    <xf numFmtId="0" fontId="6" fillId="0" borderId="6" xfId="0" applyFont="1" applyBorder="1" applyAlignment="1">
      <alignment horizontal="left"/>
    </xf>
    <xf numFmtId="0" fontId="0" fillId="0" borderId="0" xfId="21">
      <alignment vertical="center"/>
      <protection/>
    </xf>
    <xf numFmtId="0" fontId="3" fillId="0" borderId="0" xfId="21" applyFont="1">
      <alignment vertical="center"/>
      <protection/>
    </xf>
    <xf numFmtId="0" fontId="0" fillId="0" borderId="0" xfId="21" applyFont="1" applyAlignment="1">
      <alignment horizontal="right" vertical="center"/>
      <protection/>
    </xf>
    <xf numFmtId="0" fontId="0" fillId="0" borderId="0" xfId="0" applyFont="1" applyBorder="1" applyAlignment="1">
      <alignment horizontal="center"/>
    </xf>
    <xf numFmtId="38" fontId="6" fillId="0" borderId="0" xfId="0" applyNumberFormat="1" applyFont="1" applyBorder="1" applyAlignment="1">
      <alignment/>
    </xf>
    <xf numFmtId="0" fontId="0" fillId="0" borderId="0" xfId="0" applyFont="1" applyBorder="1" applyAlignment="1">
      <alignment/>
    </xf>
    <xf numFmtId="0" fontId="14" fillId="0" borderId="0" xfId="0" applyFont="1" applyAlignment="1">
      <alignment/>
    </xf>
    <xf numFmtId="0" fontId="15" fillId="0" borderId="0" xfId="0" applyFont="1" applyAlignment="1">
      <alignment/>
    </xf>
    <xf numFmtId="38" fontId="2" fillId="0" borderId="0" xfId="0" applyNumberFormat="1" applyFont="1" applyAlignment="1">
      <alignment/>
    </xf>
    <xf numFmtId="38" fontId="9" fillId="0" borderId="0" xfId="0" applyNumberFormat="1" applyFont="1" applyBorder="1" applyAlignment="1">
      <alignment/>
    </xf>
    <xf numFmtId="38" fontId="8" fillId="0" borderId="0" xfId="0" applyNumberFormat="1" applyFont="1" applyAlignment="1">
      <alignment/>
    </xf>
    <xf numFmtId="0" fontId="6" fillId="0" borderId="8" xfId="0" applyFont="1" applyBorder="1" applyAlignment="1">
      <alignment/>
    </xf>
    <xf numFmtId="0" fontId="6" fillId="0" borderId="7" xfId="0" applyFont="1" applyBorder="1" applyAlignment="1">
      <alignment/>
    </xf>
    <xf numFmtId="0" fontId="16" fillId="0" borderId="3" xfId="0" applyFont="1" applyBorder="1" applyAlignment="1">
      <alignment/>
    </xf>
    <xf numFmtId="0" fontId="16" fillId="0" borderId="5" xfId="0" applyFont="1" applyBorder="1" applyAlignment="1">
      <alignment/>
    </xf>
    <xf numFmtId="0" fontId="16" fillId="0" borderId="8" xfId="0" applyFont="1" applyBorder="1" applyAlignment="1">
      <alignment/>
    </xf>
    <xf numFmtId="0" fontId="16" fillId="0" borderId="6" xfId="0" applyFont="1" applyBorder="1" applyAlignment="1">
      <alignment/>
    </xf>
    <xf numFmtId="0" fontId="16" fillId="0" borderId="0" xfId="0" applyFont="1" applyBorder="1" applyAlignment="1">
      <alignment/>
    </xf>
    <xf numFmtId="0" fontId="16" fillId="0" borderId="4" xfId="0" applyFont="1" applyBorder="1" applyAlignment="1">
      <alignment/>
    </xf>
    <xf numFmtId="0" fontId="16" fillId="0" borderId="0" xfId="0" applyFont="1" applyFill="1" applyBorder="1" applyAlignment="1">
      <alignment/>
    </xf>
    <xf numFmtId="0" fontId="16" fillId="0" borderId="1" xfId="0" applyFont="1" applyBorder="1" applyAlignment="1">
      <alignment horizontal="center"/>
    </xf>
    <xf numFmtId="0" fontId="16" fillId="0" borderId="2" xfId="0" applyFont="1" applyBorder="1" applyAlignment="1">
      <alignment/>
    </xf>
    <xf numFmtId="0" fontId="16" fillId="0" borderId="1" xfId="0" applyFont="1" applyBorder="1" applyAlignment="1">
      <alignment/>
    </xf>
    <xf numFmtId="0" fontId="16" fillId="0" borderId="2" xfId="0" applyFont="1" applyFill="1" applyBorder="1" applyAlignment="1">
      <alignment/>
    </xf>
    <xf numFmtId="0" fontId="16" fillId="0" borderId="7" xfId="0" applyFont="1" applyBorder="1" applyAlignment="1">
      <alignment/>
    </xf>
    <xf numFmtId="0" fontId="16" fillId="0" borderId="0" xfId="0" applyFont="1" applyAlignment="1">
      <alignment/>
    </xf>
    <xf numFmtId="0" fontId="16" fillId="0" borderId="6" xfId="0" applyFont="1" applyFill="1" applyBorder="1" applyAlignment="1">
      <alignment/>
    </xf>
    <xf numFmtId="0" fontId="16" fillId="0" borderId="3" xfId="0" applyFont="1" applyBorder="1" applyAlignment="1">
      <alignment horizontal="left"/>
    </xf>
    <xf numFmtId="0" fontId="16" fillId="0" borderId="5" xfId="0" applyFont="1" applyBorder="1" applyAlignment="1">
      <alignment horizontal="left"/>
    </xf>
    <xf numFmtId="0" fontId="16" fillId="0" borderId="8" xfId="0" applyFont="1" applyBorder="1" applyAlignment="1">
      <alignment horizontal="left"/>
    </xf>
    <xf numFmtId="0" fontId="16" fillId="0" borderId="6" xfId="0" applyFont="1" applyBorder="1" applyAlignment="1">
      <alignment horizontal="left"/>
    </xf>
    <xf numFmtId="0" fontId="16" fillId="0" borderId="0" xfId="0" applyFont="1" applyBorder="1" applyAlignment="1">
      <alignment horizontal="left"/>
    </xf>
    <xf numFmtId="0" fontId="16" fillId="0" borderId="4" xfId="0" applyFont="1" applyBorder="1" applyAlignment="1">
      <alignment horizontal="left"/>
    </xf>
    <xf numFmtId="0" fontId="16" fillId="0" borderId="0" xfId="0" applyFont="1" applyAlignment="1">
      <alignment horizontal="left"/>
    </xf>
    <xf numFmtId="0" fontId="16" fillId="0" borderId="0" xfId="0" applyFont="1" applyFill="1" applyBorder="1" applyAlignment="1">
      <alignment horizontal="left"/>
    </xf>
    <xf numFmtId="0" fontId="16" fillId="0" borderId="1" xfId="0" applyFont="1" applyBorder="1" applyAlignment="1">
      <alignment horizontal="left"/>
    </xf>
    <xf numFmtId="0" fontId="16" fillId="0" borderId="2" xfId="0" applyFont="1" applyBorder="1" applyAlignment="1">
      <alignment horizontal="left"/>
    </xf>
    <xf numFmtId="0" fontId="16" fillId="0" borderId="7" xfId="0" applyFont="1" applyBorder="1" applyAlignment="1">
      <alignment horizontal="left"/>
    </xf>
    <xf numFmtId="9" fontId="16" fillId="0" borderId="0" xfId="0" applyNumberFormat="1" applyFont="1" applyBorder="1" applyAlignment="1">
      <alignment/>
    </xf>
    <xf numFmtId="9" fontId="16" fillId="0" borderId="4" xfId="0" applyNumberFormat="1" applyFont="1" applyBorder="1" applyAlignment="1">
      <alignment/>
    </xf>
    <xf numFmtId="0" fontId="16" fillId="0" borderId="9" xfId="0" applyFont="1" applyBorder="1" applyAlignment="1">
      <alignment horizontal="center"/>
    </xf>
    <xf numFmtId="0" fontId="16" fillId="0" borderId="10" xfId="0" applyFont="1" applyBorder="1" applyAlignment="1">
      <alignment horizontal="center"/>
    </xf>
    <xf numFmtId="0" fontId="16" fillId="0" borderId="10" xfId="0" applyFont="1" applyBorder="1" applyAlignment="1">
      <alignment/>
    </xf>
    <xf numFmtId="38" fontId="16" fillId="0" borderId="10" xfId="17" applyFont="1" applyBorder="1" applyAlignment="1">
      <alignment/>
    </xf>
    <xf numFmtId="38" fontId="16" fillId="0" borderId="10" xfId="17"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xf>
    <xf numFmtId="38" fontId="17" fillId="0" borderId="14" xfId="17" applyFont="1" applyBorder="1" applyAlignment="1">
      <alignment/>
    </xf>
    <xf numFmtId="0" fontId="17" fillId="0" borderId="15" xfId="0" applyFont="1" applyBorder="1" applyAlignment="1">
      <alignment/>
    </xf>
    <xf numFmtId="0" fontId="17" fillId="0" borderId="14" xfId="0" applyFont="1" applyBorder="1" applyAlignment="1">
      <alignment/>
    </xf>
    <xf numFmtId="0" fontId="17" fillId="0" borderId="16" xfId="0" applyFont="1" applyBorder="1" applyAlignment="1">
      <alignment/>
    </xf>
    <xf numFmtId="0" fontId="17" fillId="0" borderId="17" xfId="0" applyFont="1" applyBorder="1" applyAlignment="1">
      <alignment/>
    </xf>
    <xf numFmtId="38" fontId="17" fillId="0" borderId="18" xfId="17" applyFont="1" applyBorder="1" applyAlignment="1">
      <alignment/>
    </xf>
    <xf numFmtId="0" fontId="17" fillId="0" borderId="19" xfId="0" applyFont="1" applyBorder="1" applyAlignment="1">
      <alignment/>
    </xf>
    <xf numFmtId="0" fontId="17" fillId="0" borderId="18" xfId="0" applyFont="1" applyBorder="1" applyAlignment="1">
      <alignment/>
    </xf>
    <xf numFmtId="0" fontId="17" fillId="0" borderId="20" xfId="0" applyFont="1" applyBorder="1" applyAlignment="1">
      <alignment/>
    </xf>
    <xf numFmtId="0" fontId="17" fillId="0" borderId="21" xfId="0" applyFont="1" applyBorder="1" applyAlignment="1">
      <alignment/>
    </xf>
    <xf numFmtId="0" fontId="17" fillId="0" borderId="22" xfId="0" applyFont="1" applyBorder="1" applyAlignment="1">
      <alignment/>
    </xf>
    <xf numFmtId="0" fontId="17" fillId="0" borderId="23" xfId="0" applyFont="1" applyBorder="1" applyAlignment="1">
      <alignment/>
    </xf>
    <xf numFmtId="0" fontId="17" fillId="0" borderId="24" xfId="0" applyFont="1" applyBorder="1" applyAlignment="1">
      <alignment/>
    </xf>
    <xf numFmtId="38" fontId="17" fillId="0" borderId="10" xfId="0" applyNumberFormat="1" applyFont="1" applyBorder="1" applyAlignment="1">
      <alignment/>
    </xf>
    <xf numFmtId="0" fontId="17" fillId="0" borderId="11" xfId="0" applyFont="1" applyBorder="1" applyAlignment="1">
      <alignment/>
    </xf>
    <xf numFmtId="0" fontId="17" fillId="0" borderId="10" xfId="0" applyFont="1" applyBorder="1" applyAlignment="1">
      <alignment/>
    </xf>
    <xf numFmtId="0" fontId="17" fillId="0" borderId="12" xfId="0" applyFont="1" applyBorder="1" applyAlignment="1">
      <alignment/>
    </xf>
    <xf numFmtId="3" fontId="17" fillId="0" borderId="14" xfId="0" applyNumberFormat="1" applyFont="1" applyBorder="1" applyAlignment="1">
      <alignment/>
    </xf>
    <xf numFmtId="0" fontId="17" fillId="0" borderId="14" xfId="0" applyFont="1" applyBorder="1" applyAlignment="1">
      <alignment horizontal="right"/>
    </xf>
    <xf numFmtId="3" fontId="17" fillId="0" borderId="18" xfId="0" applyNumberFormat="1" applyFont="1" applyBorder="1" applyAlignment="1">
      <alignment/>
    </xf>
    <xf numFmtId="0" fontId="17" fillId="0" borderId="25" xfId="0" applyFont="1" applyBorder="1" applyAlignment="1">
      <alignment horizontal="right"/>
    </xf>
    <xf numFmtId="0" fontId="17" fillId="0" borderId="20" xfId="0" applyFont="1" applyBorder="1" applyAlignment="1">
      <alignment horizontal="right"/>
    </xf>
    <xf numFmtId="3" fontId="17" fillId="0" borderId="22" xfId="0" applyNumberFormat="1" applyFont="1" applyBorder="1" applyAlignment="1">
      <alignment/>
    </xf>
    <xf numFmtId="0" fontId="17" fillId="0" borderId="24" xfId="0" applyFont="1" applyBorder="1" applyAlignment="1">
      <alignment horizontal="right"/>
    </xf>
    <xf numFmtId="3" fontId="17" fillId="0" borderId="10" xfId="0" applyNumberFormat="1" applyFont="1" applyBorder="1" applyAlignment="1">
      <alignment/>
    </xf>
    <xf numFmtId="38" fontId="16" fillId="0" borderId="26" xfId="17" applyFont="1" applyBorder="1" applyAlignment="1">
      <alignment/>
    </xf>
    <xf numFmtId="38" fontId="16" fillId="0" borderId="27" xfId="17" applyFont="1" applyBorder="1" applyAlignment="1">
      <alignment/>
    </xf>
    <xf numFmtId="38" fontId="16" fillId="0" borderId="28" xfId="17" applyFont="1" applyBorder="1" applyAlignment="1">
      <alignment/>
    </xf>
    <xf numFmtId="38" fontId="16" fillId="0" borderId="29" xfId="17" applyFont="1" applyBorder="1" applyAlignment="1">
      <alignment/>
    </xf>
    <xf numFmtId="38" fontId="16" fillId="0" borderId="30" xfId="17" applyFont="1" applyBorder="1" applyAlignment="1">
      <alignment/>
    </xf>
    <xf numFmtId="38" fontId="16" fillId="0" borderId="31" xfId="17" applyFont="1" applyBorder="1" applyAlignment="1">
      <alignment/>
    </xf>
    <xf numFmtId="0" fontId="16" fillId="0" borderId="29" xfId="0" applyFont="1" applyBorder="1" applyAlignment="1">
      <alignment/>
    </xf>
    <xf numFmtId="0" fontId="16" fillId="0" borderId="30" xfId="0" applyFont="1" applyBorder="1" applyAlignment="1">
      <alignment/>
    </xf>
    <xf numFmtId="0" fontId="16" fillId="0" borderId="31" xfId="0" applyFont="1" applyBorder="1" applyAlignment="1">
      <alignment/>
    </xf>
    <xf numFmtId="0" fontId="16" fillId="0" borderId="32" xfId="0" applyFont="1" applyBorder="1" applyAlignment="1">
      <alignment/>
    </xf>
    <xf numFmtId="0" fontId="16" fillId="0" borderId="33" xfId="0" applyFont="1" applyBorder="1" applyAlignment="1">
      <alignment/>
    </xf>
    <xf numFmtId="0" fontId="16" fillId="0" borderId="34" xfId="0" applyFont="1" applyBorder="1" applyAlignment="1">
      <alignment/>
    </xf>
    <xf numFmtId="38" fontId="16" fillId="0" borderId="35" xfId="17" applyFont="1" applyBorder="1" applyAlignment="1">
      <alignment/>
    </xf>
    <xf numFmtId="38" fontId="16" fillId="0" borderId="36" xfId="17" applyFont="1" applyBorder="1" applyAlignment="1">
      <alignment/>
    </xf>
    <xf numFmtId="38" fontId="16" fillId="0" borderId="37" xfId="17" applyFont="1" applyBorder="1" applyAlignment="1">
      <alignment/>
    </xf>
    <xf numFmtId="38" fontId="16" fillId="0" borderId="14" xfId="17" applyFont="1" applyBorder="1" applyAlignment="1">
      <alignment/>
    </xf>
    <xf numFmtId="38" fontId="16" fillId="0" borderId="18" xfId="17" applyFont="1" applyBorder="1" applyAlignment="1">
      <alignment/>
    </xf>
    <xf numFmtId="0" fontId="16" fillId="0" borderId="18" xfId="0" applyFont="1" applyBorder="1" applyAlignment="1">
      <alignment/>
    </xf>
    <xf numFmtId="0" fontId="16" fillId="0" borderId="22" xfId="0" applyFont="1" applyBorder="1" applyAlignment="1">
      <alignment/>
    </xf>
    <xf numFmtId="0" fontId="16" fillId="0" borderId="35" xfId="0" applyFont="1" applyBorder="1" applyAlignment="1">
      <alignment horizontal="center"/>
    </xf>
    <xf numFmtId="0" fontId="16" fillId="0" borderId="36" xfId="0" applyFont="1" applyBorder="1" applyAlignment="1">
      <alignment horizontal="center"/>
    </xf>
    <xf numFmtId="0" fontId="16" fillId="0" borderId="37" xfId="0" applyFont="1" applyBorder="1" applyAlignment="1">
      <alignment horizontal="center"/>
    </xf>
    <xf numFmtId="0" fontId="16" fillId="0" borderId="13" xfId="0" applyFont="1" applyBorder="1" applyAlignment="1">
      <alignment/>
    </xf>
    <xf numFmtId="183" fontId="16" fillId="0" borderId="27" xfId="15" applyNumberFormat="1" applyFont="1" applyBorder="1" applyAlignment="1">
      <alignment/>
    </xf>
    <xf numFmtId="38" fontId="16" fillId="0" borderId="38" xfId="17" applyFont="1" applyBorder="1" applyAlignment="1">
      <alignment/>
    </xf>
    <xf numFmtId="0" fontId="16" fillId="0" borderId="17" xfId="0" applyFont="1" applyBorder="1" applyAlignment="1">
      <alignment/>
    </xf>
    <xf numFmtId="183" fontId="16" fillId="0" borderId="30" xfId="15" applyNumberFormat="1" applyFont="1" applyBorder="1" applyAlignment="1">
      <alignment/>
    </xf>
    <xf numFmtId="38" fontId="16" fillId="0" borderId="39" xfId="17" applyFont="1" applyBorder="1" applyAlignment="1">
      <alignment/>
    </xf>
    <xf numFmtId="38" fontId="16" fillId="0" borderId="32" xfId="17" applyFont="1" applyBorder="1" applyAlignment="1">
      <alignment/>
    </xf>
    <xf numFmtId="38" fontId="16" fillId="0" borderId="40" xfId="17" applyFont="1" applyBorder="1" applyAlignment="1">
      <alignment/>
    </xf>
    <xf numFmtId="38" fontId="16" fillId="0" borderId="34" xfId="17" applyFont="1" applyBorder="1" applyAlignment="1">
      <alignment/>
    </xf>
    <xf numFmtId="183" fontId="16" fillId="0" borderId="36" xfId="15" applyNumberFormat="1" applyFont="1" applyBorder="1" applyAlignment="1">
      <alignment/>
    </xf>
    <xf numFmtId="0" fontId="16" fillId="0" borderId="21" xfId="0" applyFont="1" applyBorder="1" applyAlignment="1">
      <alignment/>
    </xf>
    <xf numFmtId="0" fontId="16" fillId="0" borderId="23" xfId="0" applyFont="1" applyBorder="1" applyAlignment="1">
      <alignment/>
    </xf>
    <xf numFmtId="0" fontId="16" fillId="0" borderId="40" xfId="0" applyFont="1" applyBorder="1" applyAlignment="1">
      <alignment/>
    </xf>
    <xf numFmtId="38" fontId="17" fillId="0" borderId="10" xfId="17" applyFont="1" applyBorder="1" applyAlignment="1">
      <alignment/>
    </xf>
    <xf numFmtId="38" fontId="17" fillId="0" borderId="11" xfId="17" applyFont="1" applyBorder="1" applyAlignment="1">
      <alignment/>
    </xf>
    <xf numFmtId="38" fontId="17" fillId="0" borderId="41" xfId="17" applyFont="1" applyBorder="1" applyAlignment="1">
      <alignment/>
    </xf>
    <xf numFmtId="38" fontId="17" fillId="0" borderId="42" xfId="17" applyFont="1" applyBorder="1" applyAlignment="1">
      <alignment/>
    </xf>
    <xf numFmtId="38" fontId="17" fillId="0" borderId="19" xfId="17" applyFont="1" applyBorder="1" applyAlignment="1">
      <alignment/>
    </xf>
    <xf numFmtId="38" fontId="17" fillId="0" borderId="22" xfId="17" applyFont="1" applyBorder="1" applyAlignment="1">
      <alignment/>
    </xf>
    <xf numFmtId="38" fontId="17" fillId="0" borderId="23" xfId="17" applyFont="1" applyBorder="1" applyAlignment="1">
      <alignment/>
    </xf>
    <xf numFmtId="38" fontId="17" fillId="0" borderId="43" xfId="17" applyFont="1" applyBorder="1" applyAlignment="1">
      <alignment/>
    </xf>
    <xf numFmtId="3" fontId="16" fillId="0" borderId="10" xfId="17" applyNumberFormat="1" applyFont="1" applyBorder="1" applyAlignment="1">
      <alignment/>
    </xf>
    <xf numFmtId="3" fontId="16" fillId="0" borderId="14" xfId="17" applyNumberFormat="1" applyFont="1" applyBorder="1" applyAlignment="1">
      <alignment/>
    </xf>
    <xf numFmtId="3" fontId="17" fillId="0" borderId="14" xfId="17" applyNumberFormat="1" applyFont="1" applyBorder="1" applyAlignment="1">
      <alignment/>
    </xf>
    <xf numFmtId="3" fontId="16" fillId="0" borderId="44" xfId="17" applyNumberFormat="1" applyFont="1" applyBorder="1" applyAlignment="1">
      <alignment/>
    </xf>
    <xf numFmtId="3" fontId="16" fillId="0" borderId="43" xfId="17" applyNumberFormat="1" applyFont="1" applyBorder="1" applyAlignment="1">
      <alignment/>
    </xf>
    <xf numFmtId="3" fontId="16" fillId="0" borderId="10" xfId="17" applyNumberFormat="1" applyFont="1" applyBorder="1" applyAlignment="1">
      <alignment horizontal="right"/>
    </xf>
    <xf numFmtId="3" fontId="16" fillId="0" borderId="11" xfId="17" applyNumberFormat="1" applyFont="1" applyBorder="1" applyAlignment="1">
      <alignment/>
    </xf>
    <xf numFmtId="3" fontId="16" fillId="0" borderId="45" xfId="17" applyNumberFormat="1" applyFont="1" applyBorder="1" applyAlignment="1">
      <alignment/>
    </xf>
    <xf numFmtId="3" fontId="16" fillId="0" borderId="2" xfId="17" applyNumberFormat="1" applyFont="1" applyBorder="1" applyAlignment="1">
      <alignment/>
    </xf>
    <xf numFmtId="0" fontId="17" fillId="0" borderId="46" xfId="0" applyFont="1" applyBorder="1" applyAlignment="1">
      <alignment horizontal="center"/>
    </xf>
    <xf numFmtId="0" fontId="17" fillId="0" borderId="45" xfId="0" applyFont="1" applyBorder="1" applyAlignment="1">
      <alignment horizontal="center"/>
    </xf>
    <xf numFmtId="0" fontId="17" fillId="0" borderId="42" xfId="0" applyFont="1" applyBorder="1" applyAlignment="1">
      <alignment/>
    </xf>
    <xf numFmtId="0" fontId="17" fillId="0" borderId="9" xfId="0" applyFont="1" applyBorder="1" applyAlignment="1">
      <alignment/>
    </xf>
    <xf numFmtId="0" fontId="17" fillId="0" borderId="46" xfId="0" applyFont="1" applyBorder="1" applyAlignment="1">
      <alignment/>
    </xf>
    <xf numFmtId="0" fontId="17" fillId="0" borderId="43" xfId="0" applyFont="1" applyBorder="1" applyAlignment="1">
      <alignment/>
    </xf>
    <xf numFmtId="0" fontId="17" fillId="0" borderId="6" xfId="0" applyFont="1" applyBorder="1" applyAlignment="1">
      <alignment/>
    </xf>
    <xf numFmtId="0" fontId="17" fillId="0" borderId="0" xfId="0" applyFont="1" applyBorder="1" applyAlignment="1">
      <alignment/>
    </xf>
    <xf numFmtId="0" fontId="17" fillId="0" borderId="1" xfId="0" applyFont="1" applyBorder="1" applyAlignment="1">
      <alignment/>
    </xf>
    <xf numFmtId="0" fontId="17" fillId="0" borderId="2" xfId="0" applyFont="1" applyBorder="1" applyAlignment="1">
      <alignment/>
    </xf>
    <xf numFmtId="0" fontId="16" fillId="0" borderId="10" xfId="21" applyFont="1" applyBorder="1">
      <alignment vertical="center"/>
      <protection/>
    </xf>
    <xf numFmtId="0" fontId="16" fillId="0" borderId="47" xfId="21" applyFont="1" applyBorder="1">
      <alignment vertical="center"/>
      <protection/>
    </xf>
    <xf numFmtId="185" fontId="16" fillId="0" borderId="47" xfId="21" applyNumberFormat="1" applyFont="1" applyBorder="1">
      <alignment vertical="center"/>
      <protection/>
    </xf>
    <xf numFmtId="0" fontId="16" fillId="0" borderId="46" xfId="21" applyFont="1" applyBorder="1">
      <alignment vertical="center"/>
      <protection/>
    </xf>
    <xf numFmtId="185" fontId="16" fillId="0" borderId="46" xfId="21" applyNumberFormat="1" applyFont="1" applyBorder="1">
      <alignment vertical="center"/>
      <protection/>
    </xf>
    <xf numFmtId="0" fontId="16" fillId="0" borderId="48" xfId="21" applyFont="1" applyBorder="1">
      <alignment vertical="center"/>
      <protection/>
    </xf>
    <xf numFmtId="185" fontId="16" fillId="0" borderId="48" xfId="21" applyNumberFormat="1" applyFont="1" applyBorder="1">
      <alignment vertical="center"/>
      <protection/>
    </xf>
    <xf numFmtId="0" fontId="18" fillId="0" borderId="49" xfId="21" applyFont="1" applyBorder="1">
      <alignment vertical="center"/>
      <protection/>
    </xf>
    <xf numFmtId="185" fontId="16" fillId="0" borderId="49" xfId="21" applyNumberFormat="1" applyFont="1" applyBorder="1">
      <alignment vertical="center"/>
      <protection/>
    </xf>
    <xf numFmtId="0" fontId="16" fillId="0" borderId="45" xfId="21" applyFont="1" applyBorder="1">
      <alignment vertical="center"/>
      <protection/>
    </xf>
    <xf numFmtId="0" fontId="16" fillId="0" borderId="43" xfId="21" applyFont="1" applyBorder="1">
      <alignment vertical="center"/>
      <protection/>
    </xf>
    <xf numFmtId="185" fontId="16" fillId="0" borderId="43" xfId="21" applyNumberFormat="1" applyFont="1" applyBorder="1">
      <alignment vertical="center"/>
      <protection/>
    </xf>
    <xf numFmtId="0" fontId="16" fillId="0" borderId="50" xfId="21" applyFont="1" applyBorder="1">
      <alignment vertical="center"/>
      <protection/>
    </xf>
    <xf numFmtId="185" fontId="16" fillId="0" borderId="50" xfId="21" applyNumberFormat="1" applyFont="1" applyBorder="1">
      <alignment vertical="center"/>
      <protection/>
    </xf>
    <xf numFmtId="185" fontId="16" fillId="0" borderId="10" xfId="21" applyNumberFormat="1" applyFont="1" applyBorder="1">
      <alignment vertical="center"/>
      <protection/>
    </xf>
    <xf numFmtId="0" fontId="16" fillId="0" borderId="10" xfId="0" applyFont="1" applyBorder="1" applyAlignment="1">
      <alignment horizontal="right"/>
    </xf>
    <xf numFmtId="188" fontId="16" fillId="0" borderId="10" xfId="17" applyNumberFormat="1" applyFont="1" applyBorder="1" applyAlignment="1">
      <alignment horizontal="right"/>
    </xf>
    <xf numFmtId="188" fontId="16" fillId="0" borderId="14" xfId="17" applyNumberFormat="1" applyFont="1" applyBorder="1" applyAlignment="1">
      <alignment/>
    </xf>
    <xf numFmtId="188" fontId="16" fillId="0" borderId="15" xfId="17" applyNumberFormat="1" applyFont="1" applyBorder="1" applyAlignment="1">
      <alignment/>
    </xf>
    <xf numFmtId="188" fontId="16" fillId="0" borderId="18" xfId="17" applyNumberFormat="1" applyFont="1" applyBorder="1" applyAlignment="1">
      <alignment/>
    </xf>
    <xf numFmtId="188" fontId="16" fillId="0" borderId="19" xfId="17" applyNumberFormat="1" applyFont="1" applyBorder="1" applyAlignment="1">
      <alignment/>
    </xf>
    <xf numFmtId="188" fontId="16" fillId="0" borderId="22" xfId="17" applyNumberFormat="1" applyFont="1" applyBorder="1" applyAlignment="1">
      <alignment/>
    </xf>
    <xf numFmtId="188" fontId="16" fillId="0" borderId="23" xfId="17" applyNumberFormat="1" applyFont="1" applyBorder="1" applyAlignment="1">
      <alignment/>
    </xf>
    <xf numFmtId="188" fontId="16" fillId="0" borderId="10" xfId="17" applyNumberFormat="1" applyFont="1" applyBorder="1" applyAlignment="1">
      <alignment/>
    </xf>
    <xf numFmtId="188" fontId="16" fillId="0" borderId="24" xfId="17" applyNumberFormat="1" applyFont="1" applyBorder="1" applyAlignment="1">
      <alignment/>
    </xf>
    <xf numFmtId="188" fontId="16" fillId="0" borderId="44" xfId="17" applyNumberFormat="1" applyFont="1" applyBorder="1" applyAlignment="1">
      <alignment/>
    </xf>
    <xf numFmtId="188" fontId="16" fillId="0" borderId="51" xfId="17" applyNumberFormat="1" applyFont="1" applyBorder="1" applyAlignment="1">
      <alignment/>
    </xf>
    <xf numFmtId="188" fontId="16" fillId="0" borderId="43" xfId="17" applyNumberFormat="1" applyFont="1" applyBorder="1" applyAlignment="1">
      <alignment/>
    </xf>
    <xf numFmtId="0" fontId="16" fillId="0" borderId="9" xfId="0" applyFont="1" applyBorder="1" applyAlignment="1">
      <alignment/>
    </xf>
    <xf numFmtId="0" fontId="16" fillId="0" borderId="11" xfId="0" applyFont="1" applyBorder="1" applyAlignment="1">
      <alignment/>
    </xf>
    <xf numFmtId="0" fontId="16" fillId="0" borderId="43" xfId="0" applyFont="1" applyBorder="1" applyAlignment="1">
      <alignment/>
    </xf>
    <xf numFmtId="0" fontId="16" fillId="0" borderId="15" xfId="0" applyFont="1" applyBorder="1" applyAlignment="1">
      <alignment/>
    </xf>
    <xf numFmtId="0" fontId="16" fillId="0" borderId="19" xfId="0" applyFont="1" applyBorder="1" applyAlignment="1">
      <alignment/>
    </xf>
    <xf numFmtId="0" fontId="16" fillId="0" borderId="24" xfId="0" applyFont="1" applyBorder="1" applyAlignment="1">
      <alignment/>
    </xf>
    <xf numFmtId="0" fontId="16" fillId="0" borderId="46" xfId="0" applyFont="1" applyBorder="1" applyAlignment="1">
      <alignment/>
    </xf>
    <xf numFmtId="0" fontId="16" fillId="0" borderId="52" xfId="0" applyFont="1" applyBorder="1" applyAlignment="1">
      <alignment/>
    </xf>
    <xf numFmtId="0" fontId="16" fillId="0" borderId="51" xfId="0" applyFont="1" applyBorder="1" applyAlignment="1">
      <alignment/>
    </xf>
    <xf numFmtId="0" fontId="16" fillId="0" borderId="10" xfId="21" applyFont="1" applyBorder="1" applyAlignment="1">
      <alignment horizontal="center" vertical="center"/>
      <protection/>
    </xf>
    <xf numFmtId="188" fontId="16" fillId="0" borderId="17" xfId="17" applyNumberFormat="1" applyFont="1" applyBorder="1" applyAlignment="1">
      <alignment/>
    </xf>
    <xf numFmtId="0" fontId="3" fillId="0" borderId="18" xfId="0" applyFont="1" applyBorder="1" applyAlignment="1">
      <alignment/>
    </xf>
    <xf numFmtId="0" fontId="16" fillId="2" borderId="48" xfId="21" applyFont="1" applyFill="1" applyBorder="1" applyAlignment="1">
      <alignment horizontal="right" vertical="center"/>
      <protection/>
    </xf>
    <xf numFmtId="185" fontId="16" fillId="2" borderId="48" xfId="21" applyNumberFormat="1" applyFont="1" applyFill="1" applyBorder="1">
      <alignment vertical="center"/>
      <protection/>
    </xf>
    <xf numFmtId="0" fontId="17" fillId="0" borderId="12" xfId="0" applyFont="1" applyBorder="1" applyAlignment="1">
      <alignment horizontal="left"/>
    </xf>
    <xf numFmtId="0" fontId="17" fillId="0" borderId="46" xfId="0" applyFont="1" applyBorder="1" applyAlignment="1">
      <alignment horizontal="center"/>
    </xf>
    <xf numFmtId="0" fontId="12" fillId="0" borderId="0" xfId="0" applyFont="1" applyBorder="1" applyAlignment="1">
      <alignment horizontal="center"/>
    </xf>
    <xf numFmtId="0" fontId="16" fillId="0" borderId="2" xfId="0" applyFont="1" applyBorder="1" applyAlignment="1">
      <alignment horizontal="center"/>
    </xf>
    <xf numFmtId="0" fontId="16" fillId="0" borderId="1" xfId="0" applyFont="1" applyBorder="1" applyAlignment="1">
      <alignment horizontal="center"/>
    </xf>
    <xf numFmtId="0" fontId="16" fillId="0" borderId="0" xfId="0" applyFont="1" applyBorder="1" applyAlignment="1">
      <alignment horizontal="center"/>
    </xf>
    <xf numFmtId="0" fontId="16" fillId="0" borderId="9" xfId="0"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6" fillId="0" borderId="46" xfId="0" applyFont="1" applyBorder="1" applyAlignment="1">
      <alignment horizontal="center" vertical="center"/>
    </xf>
    <xf numFmtId="0" fontId="16" fillId="0" borderId="45" xfId="0" applyFont="1" applyBorder="1" applyAlignment="1">
      <alignment horizontal="center" vertical="center"/>
    </xf>
    <xf numFmtId="0" fontId="16" fillId="0" borderId="17" xfId="0" applyFont="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xf>
    <xf numFmtId="0" fontId="16" fillId="0" borderId="24" xfId="0" applyFont="1" applyBorder="1" applyAlignment="1">
      <alignment horizontal="center"/>
    </xf>
    <xf numFmtId="0" fontId="16" fillId="0" borderId="13"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6" fillId="0" borderId="5" xfId="0" applyFont="1" applyBorder="1" applyAlignment="1">
      <alignment horizontal="center"/>
    </xf>
    <xf numFmtId="0" fontId="17" fillId="0" borderId="1" xfId="0" applyFont="1" applyBorder="1" applyAlignment="1">
      <alignment horizontal="left"/>
    </xf>
    <xf numFmtId="0" fontId="17" fillId="0" borderId="7" xfId="0" applyFont="1" applyBorder="1" applyAlignment="1">
      <alignment horizontal="left"/>
    </xf>
    <xf numFmtId="0" fontId="17" fillId="0" borderId="3" xfId="0" applyFont="1" applyBorder="1" applyAlignment="1">
      <alignment horizontal="center"/>
    </xf>
    <xf numFmtId="0" fontId="17" fillId="0" borderId="8" xfId="0" applyFont="1" applyBorder="1" applyAlignment="1">
      <alignment horizontal="center"/>
    </xf>
    <xf numFmtId="0" fontId="17" fillId="0" borderId="1" xfId="0" applyFont="1" applyBorder="1" applyAlignment="1">
      <alignment horizontal="center"/>
    </xf>
    <xf numFmtId="0" fontId="17" fillId="0" borderId="7" xfId="0" applyFont="1" applyBorder="1" applyAlignment="1">
      <alignment horizontal="center"/>
    </xf>
    <xf numFmtId="0" fontId="17" fillId="0" borderId="9" xfId="0" applyFont="1" applyBorder="1" applyAlignment="1">
      <alignment horizontal="left"/>
    </xf>
    <xf numFmtId="0" fontId="17" fillId="0" borderId="43" xfId="0" applyFont="1" applyBorder="1" applyAlignment="1">
      <alignment horizontal="center"/>
    </xf>
    <xf numFmtId="0" fontId="18" fillId="0" borderId="10" xfId="21" applyFont="1" applyBorder="1" applyAlignment="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資金計画書"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4</xdr:row>
      <xdr:rowOff>161925</xdr:rowOff>
    </xdr:from>
    <xdr:to>
      <xdr:col>7</xdr:col>
      <xdr:colOff>495300</xdr:colOff>
      <xdr:row>13</xdr:row>
      <xdr:rowOff>114300</xdr:rowOff>
    </xdr:to>
    <xdr:sp>
      <xdr:nvSpPr>
        <xdr:cNvPr id="1" name="Rectangle 1"/>
        <xdr:cNvSpPr>
          <a:spLocks/>
        </xdr:cNvSpPr>
      </xdr:nvSpPr>
      <xdr:spPr>
        <a:xfrm>
          <a:off x="1181100" y="847725"/>
          <a:ext cx="4114800" cy="1685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600" b="0" i="0" u="none" baseline="0"/>
            <a:t>
事業計画書</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666750</xdr:colOff>
      <xdr:row>22</xdr:row>
      <xdr:rowOff>28575</xdr:rowOff>
    </xdr:from>
    <xdr:to>
      <xdr:col>6</xdr:col>
      <xdr:colOff>361950</xdr:colOff>
      <xdr:row>24</xdr:row>
      <xdr:rowOff>142875</xdr:rowOff>
    </xdr:to>
    <xdr:sp>
      <xdr:nvSpPr>
        <xdr:cNvPr id="2" name="AutoShape 2"/>
        <xdr:cNvSpPr>
          <a:spLocks/>
        </xdr:cNvSpPr>
      </xdr:nvSpPr>
      <xdr:spPr>
        <a:xfrm>
          <a:off x="2038350" y="3990975"/>
          <a:ext cx="2438400" cy="457200"/>
        </a:xfrm>
        <a:prstGeom prst="rect"/>
        <a:noFill/>
      </xdr:spPr>
      <xdr:txBody>
        <a:bodyPr fromWordArt="1" wrap="none">
          <a:prstTxWarp prst="textSlantUp">
            <a:avLst>
              <a:gd name="adj" fmla="val 0"/>
            </a:avLst>
          </a:prstTxWarp>
        </a:bodyPr>
        <a:p>
          <a:pPr algn="ctr"/>
          <a:r>
            <a:rPr sz="3600" kern="10" spc="0">
              <a:ln w="9525" cmpd="sng">
                <a:solidFill>
                  <a:srgbClr val="000000"/>
                </a:solidFill>
                <a:headEnd type="none"/>
                <a:tailEnd type="none"/>
              </a:ln>
              <a:solidFill>
                <a:srgbClr val="000000"/>
              </a:solidFill>
              <a:latin typeface="ＭＳ Ｐゴシック"/>
              <a:cs typeface="ＭＳ Ｐゴシック"/>
            </a:rPr>
            <a:t>記入事例</a:t>
          </a:r>
        </a:p>
      </xdr:txBody>
    </xdr:sp>
    <xdr:clientData/>
  </xdr:twoCellAnchor>
  <xdr:twoCellAnchor>
    <xdr:from>
      <xdr:col>2</xdr:col>
      <xdr:colOff>666750</xdr:colOff>
      <xdr:row>15</xdr:row>
      <xdr:rowOff>123825</xdr:rowOff>
    </xdr:from>
    <xdr:to>
      <xdr:col>6</xdr:col>
      <xdr:colOff>361950</xdr:colOff>
      <xdr:row>18</xdr:row>
      <xdr:rowOff>142875</xdr:rowOff>
    </xdr:to>
    <xdr:sp>
      <xdr:nvSpPr>
        <xdr:cNvPr id="3" name="AutoShape 4"/>
        <xdr:cNvSpPr>
          <a:spLocks/>
        </xdr:cNvSpPr>
      </xdr:nvSpPr>
      <xdr:spPr>
        <a:xfrm>
          <a:off x="2038350" y="2886075"/>
          <a:ext cx="2438400" cy="533400"/>
        </a:xfrm>
        <a:prstGeom prst="rect"/>
        <a:noFill/>
      </xdr:spPr>
      <xdr:txBody>
        <a:bodyPr fromWordArt="1" wrap="none">
          <a:prstTxWarp prst="textSlantUp">
            <a:avLst>
              <a:gd name="adj" fmla="val 0"/>
            </a:avLst>
          </a:prstTxWarp>
        </a:bodyPr>
        <a:p>
          <a:pPr algn="ctr"/>
          <a:r>
            <a:rPr sz="3600" kern="10" spc="0">
              <a:ln w="9525" cmpd="sng">
                <a:solidFill>
                  <a:srgbClr val="000000"/>
                </a:solidFill>
                <a:headEnd type="none"/>
                <a:tailEnd type="none"/>
              </a:ln>
              <a:solidFill>
                <a:srgbClr val="000000"/>
              </a:solidFill>
              <a:latin typeface="ＭＳ Ｐゴシック"/>
              <a:cs typeface="ＭＳ Ｐゴシック"/>
            </a:rPr>
            <a:t>作成ポイント</a:t>
          </a:r>
        </a:p>
      </xdr:txBody>
    </xdr:sp>
    <xdr:clientData/>
  </xdr:twoCellAnchor>
  <xdr:twoCellAnchor>
    <xdr:from>
      <xdr:col>4</xdr:col>
      <xdr:colOff>219075</xdr:colOff>
      <xdr:row>19</xdr:row>
      <xdr:rowOff>76200</xdr:rowOff>
    </xdr:from>
    <xdr:to>
      <xdr:col>4</xdr:col>
      <xdr:colOff>638175</xdr:colOff>
      <xdr:row>21</xdr:row>
      <xdr:rowOff>76200</xdr:rowOff>
    </xdr:to>
    <xdr:sp>
      <xdr:nvSpPr>
        <xdr:cNvPr id="4" name="AutoShape 5"/>
        <xdr:cNvSpPr>
          <a:spLocks/>
        </xdr:cNvSpPr>
      </xdr:nvSpPr>
      <xdr:spPr>
        <a:xfrm>
          <a:off x="2962275" y="3524250"/>
          <a:ext cx="419100" cy="342900"/>
        </a:xfrm>
        <a:prstGeom prst="rect"/>
        <a:noFill/>
      </xdr:spPr>
      <xdr:txBody>
        <a:bodyPr fromWordArt="1" wrap="none">
          <a:prstTxWarp prst="textSlantUp">
            <a:avLst>
              <a:gd name="adj" fmla="val 0"/>
            </a:avLst>
          </a:prstTxWarp>
        </a:bodyPr>
        <a:p>
          <a:pPr algn="ctr"/>
          <a:r>
            <a:rPr sz="3600" kern="10" spc="0">
              <a:ln w="9525" cmpd="sng">
                <a:solidFill>
                  <a:srgbClr val="000000"/>
                </a:solidFill>
                <a:headEnd type="none"/>
                <a:tailEnd type="none"/>
              </a:ln>
              <a:solidFill>
                <a:srgbClr val="000000"/>
              </a:solidFill>
              <a:latin typeface="ＭＳ Ｐゴシック"/>
              <a:cs typeface="ＭＳ Ｐゴシック"/>
            </a:rPr>
            <a:t>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114300</xdr:rowOff>
    </xdr:from>
    <xdr:to>
      <xdr:col>8</xdr:col>
      <xdr:colOff>400050</xdr:colOff>
      <xdr:row>3</xdr:row>
      <xdr:rowOff>200025</xdr:rowOff>
    </xdr:to>
    <xdr:sp>
      <xdr:nvSpPr>
        <xdr:cNvPr id="1" name="Rectangle 1"/>
        <xdr:cNvSpPr>
          <a:spLocks/>
        </xdr:cNvSpPr>
      </xdr:nvSpPr>
      <xdr:spPr>
        <a:xfrm>
          <a:off x="171450" y="352425"/>
          <a:ext cx="5991225" cy="5619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・当面１年間の商品別、サービス別の売上高予測の月次推移を記載する。
・商品・サービスごとの収益性（粗利率）を記載する。
・予測は、自社の販売活動の進捗予測、市場の動向、競合の動向等を考慮におきながら行う。
</a:t>
          </a:r>
        </a:p>
      </xdr:txBody>
    </xdr:sp>
    <xdr:clientData/>
  </xdr:twoCellAnchor>
  <xdr:twoCellAnchor>
    <xdr:from>
      <xdr:col>0</xdr:col>
      <xdr:colOff>161925</xdr:colOff>
      <xdr:row>32</xdr:row>
      <xdr:rowOff>219075</xdr:rowOff>
    </xdr:from>
    <xdr:to>
      <xdr:col>8</xdr:col>
      <xdr:colOff>238125</xdr:colOff>
      <xdr:row>35</xdr:row>
      <xdr:rowOff>85725</xdr:rowOff>
    </xdr:to>
    <xdr:sp>
      <xdr:nvSpPr>
        <xdr:cNvPr id="2" name="Rectangle 2"/>
        <xdr:cNvSpPr>
          <a:spLocks/>
        </xdr:cNvSpPr>
      </xdr:nvSpPr>
      <xdr:spPr>
        <a:xfrm>
          <a:off x="161925" y="7839075"/>
          <a:ext cx="5838825" cy="581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・市場の成長率、自社のシェア獲得可能性を考慮しながら、中期の（3年）の商品別、サービス別
の売上予測、粗利率予測を記載する。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25</xdr:row>
      <xdr:rowOff>209550</xdr:rowOff>
    </xdr:from>
    <xdr:to>
      <xdr:col>5</xdr:col>
      <xdr:colOff>590550</xdr:colOff>
      <xdr:row>28</xdr:row>
      <xdr:rowOff>142875</xdr:rowOff>
    </xdr:to>
    <xdr:sp>
      <xdr:nvSpPr>
        <xdr:cNvPr id="1" name="Rectangle 1"/>
        <xdr:cNvSpPr>
          <a:spLocks/>
        </xdr:cNvSpPr>
      </xdr:nvSpPr>
      <xdr:spPr>
        <a:xfrm>
          <a:off x="323850" y="6096000"/>
          <a:ext cx="614362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ここでは、３年の損益計算書を作成し、「利益がどれくらいでるのか？」、「事業として成り立ち、会社が発展していくのか？」、について数値面からその実現性をのべる。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24</xdr:row>
      <xdr:rowOff>28575</xdr:rowOff>
    </xdr:from>
    <xdr:to>
      <xdr:col>4</xdr:col>
      <xdr:colOff>1314450</xdr:colOff>
      <xdr:row>27</xdr:row>
      <xdr:rowOff>161925</xdr:rowOff>
    </xdr:to>
    <xdr:sp>
      <xdr:nvSpPr>
        <xdr:cNvPr id="1" name="TextBox 1"/>
        <xdr:cNvSpPr txBox="1">
          <a:spLocks noChangeArrowheads="1"/>
        </xdr:cNvSpPr>
      </xdr:nvSpPr>
      <xdr:spPr>
        <a:xfrm>
          <a:off x="133350" y="5543550"/>
          <a:ext cx="604837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・９．「資金計画」と11．「損益計画」から中期的（3年）な資金の調達と使途の大きな流れを見ます。　　　　前期繰越金と資金調達を合わせた額が資金使途を上回っていることが必要です。資金使途が上回った場合は、「資金計画」と「損益計画」を見直すことになります。</a:t>
          </a:r>
        </a:p>
      </xdr:txBody>
    </xdr:sp>
    <xdr:clientData/>
  </xdr:twoCellAnchor>
  <xdr:twoCellAnchor>
    <xdr:from>
      <xdr:col>1</xdr:col>
      <xdr:colOff>942975</xdr:colOff>
      <xdr:row>14</xdr:row>
      <xdr:rowOff>28575</xdr:rowOff>
    </xdr:from>
    <xdr:to>
      <xdr:col>1</xdr:col>
      <xdr:colOff>1019175</xdr:colOff>
      <xdr:row>17</xdr:row>
      <xdr:rowOff>228600</xdr:rowOff>
    </xdr:to>
    <xdr:sp>
      <xdr:nvSpPr>
        <xdr:cNvPr id="2" name="AutoShape 5"/>
        <xdr:cNvSpPr>
          <a:spLocks/>
        </xdr:cNvSpPr>
      </xdr:nvSpPr>
      <xdr:spPr>
        <a:xfrm>
          <a:off x="1247775" y="3228975"/>
          <a:ext cx="7620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36</xdr:row>
      <xdr:rowOff>190500</xdr:rowOff>
    </xdr:from>
    <xdr:to>
      <xdr:col>15</xdr:col>
      <xdr:colOff>257175</xdr:colOff>
      <xdr:row>39</xdr:row>
      <xdr:rowOff>57150</xdr:rowOff>
    </xdr:to>
    <xdr:sp>
      <xdr:nvSpPr>
        <xdr:cNvPr id="1" name="Rectangle 1"/>
        <xdr:cNvSpPr>
          <a:spLocks/>
        </xdr:cNvSpPr>
      </xdr:nvSpPr>
      <xdr:spPr>
        <a:xfrm>
          <a:off x="142875" y="8763000"/>
          <a:ext cx="6610350" cy="5143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・ここでは、事業を行っていく上で、事業資金（お金）が円滑に回るかどうかを資金繰り表を作成することによって、
　明らかにする。（3期分作成する。）
・ここでは、損益計算書では、わからない現金の出入り（収支）の予想を記載する。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676275</xdr:colOff>
      <xdr:row>0</xdr:row>
      <xdr:rowOff>161925</xdr:rowOff>
    </xdr:from>
    <xdr:to>
      <xdr:col>9</xdr:col>
      <xdr:colOff>38100</xdr:colOff>
      <xdr:row>6</xdr:row>
      <xdr:rowOff>66675</xdr:rowOff>
    </xdr:to>
    <xdr:sp>
      <xdr:nvSpPr>
        <xdr:cNvPr id="1" name="AutoShape 1"/>
        <xdr:cNvSpPr>
          <a:spLocks/>
        </xdr:cNvSpPr>
      </xdr:nvSpPr>
      <xdr:spPr>
        <a:xfrm>
          <a:off x="4733925" y="161925"/>
          <a:ext cx="2247900" cy="1066800"/>
        </a:xfrm>
        <a:prstGeom prst="wedgeRectCallout">
          <a:avLst>
            <a:gd name="adj1" fmla="val -63560"/>
            <a:gd name="adj2" fmla="val -30356"/>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・注意を引くようなキャッチコピーで表現するような意識でまとめる。
・事業の価値・魅力・特徴や商品の価値・魅力・特徴を「一言で言うと・・・・・」というレベルまで落とし込むとよい。</a:t>
          </a:r>
        </a:p>
      </xdr:txBody>
    </xdr:sp>
    <xdr:clientData/>
  </xdr:twoCellAnchor>
  <xdr:twoCellAnchor>
    <xdr:from>
      <xdr:col>8</xdr:col>
      <xdr:colOff>190500</xdr:colOff>
      <xdr:row>7</xdr:row>
      <xdr:rowOff>19050</xdr:rowOff>
    </xdr:from>
    <xdr:to>
      <xdr:col>9</xdr:col>
      <xdr:colOff>76200</xdr:colOff>
      <xdr:row>14</xdr:row>
      <xdr:rowOff>219075</xdr:rowOff>
    </xdr:to>
    <xdr:sp>
      <xdr:nvSpPr>
        <xdr:cNvPr id="2" name="Rectangle 3"/>
        <xdr:cNvSpPr>
          <a:spLocks/>
        </xdr:cNvSpPr>
      </xdr:nvSpPr>
      <xdr:spPr>
        <a:xfrm>
          <a:off x="4933950" y="1419225"/>
          <a:ext cx="2085975" cy="17621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事業計画を要約したもの。
・第一次スクリーニングに使われる。その後、読んでくれるかどうかは、ここで決まるといってもよい。
・単なる要約ではなく、計画のポイントをうまくアピールできるように。
　　　　　　　　↓
事業の特徴と優位性（強み）を端的に表現する骨組みを書く。</a:t>
          </a:r>
        </a:p>
      </xdr:txBody>
    </xdr:sp>
    <xdr:clientData/>
  </xdr:twoCellAnchor>
  <xdr:twoCellAnchor>
    <xdr:from>
      <xdr:col>8</xdr:col>
      <xdr:colOff>876300</xdr:colOff>
      <xdr:row>22</xdr:row>
      <xdr:rowOff>123825</xdr:rowOff>
    </xdr:from>
    <xdr:to>
      <xdr:col>9</xdr:col>
      <xdr:colOff>76200</xdr:colOff>
      <xdr:row>35</xdr:row>
      <xdr:rowOff>0</xdr:rowOff>
    </xdr:to>
    <xdr:sp>
      <xdr:nvSpPr>
        <xdr:cNvPr id="3" name="Rectangle 4"/>
        <xdr:cNvSpPr>
          <a:spLocks/>
        </xdr:cNvSpPr>
      </xdr:nvSpPr>
      <xdr:spPr>
        <a:xfrm>
          <a:off x="5619750" y="4781550"/>
          <a:ext cx="1400175" cy="27527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What？　　
どんな商品・サービスを提供するのか？
Wｈat's　new？
それは、顧客にとってどこが、魅力的なのか？
Where　＆　Whom
どの市場を対象に、誰に対して提供されるものか？
How　どのような方法で展開するのか？
</a:t>
          </a:r>
        </a:p>
      </xdr:txBody>
    </xdr:sp>
    <xdr:clientData/>
  </xdr:twoCellAnchor>
  <xdr:twoCellAnchor>
    <xdr:from>
      <xdr:col>3</xdr:col>
      <xdr:colOff>419100</xdr:colOff>
      <xdr:row>35</xdr:row>
      <xdr:rowOff>228600</xdr:rowOff>
    </xdr:from>
    <xdr:to>
      <xdr:col>9</xdr:col>
      <xdr:colOff>114300</xdr:colOff>
      <xdr:row>38</xdr:row>
      <xdr:rowOff>0</xdr:rowOff>
    </xdr:to>
    <xdr:sp>
      <xdr:nvSpPr>
        <xdr:cNvPr id="4" name="AutoShape 6"/>
        <xdr:cNvSpPr>
          <a:spLocks/>
        </xdr:cNvSpPr>
      </xdr:nvSpPr>
      <xdr:spPr>
        <a:xfrm>
          <a:off x="1733550" y="7762875"/>
          <a:ext cx="5324475" cy="466725"/>
        </a:xfrm>
        <a:prstGeom prst="wedgeRectCallout">
          <a:avLst>
            <a:gd name="adj1" fmla="val 37657"/>
            <a:gd name="adj2" fmla="val 82652"/>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Why？を書く。
⇒なぜ、この事業が必要とされると考えたのか？
⇒あなたが、この事業に人生を賭ける動機や理念は？（人生で大切にしているもの）</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18</xdr:row>
      <xdr:rowOff>142875</xdr:rowOff>
    </xdr:from>
    <xdr:to>
      <xdr:col>8</xdr:col>
      <xdr:colOff>1971675</xdr:colOff>
      <xdr:row>24</xdr:row>
      <xdr:rowOff>38100</xdr:rowOff>
    </xdr:to>
    <xdr:sp>
      <xdr:nvSpPr>
        <xdr:cNvPr id="1" name="Rectangle 1"/>
        <xdr:cNvSpPr>
          <a:spLocks/>
        </xdr:cNvSpPr>
      </xdr:nvSpPr>
      <xdr:spPr>
        <a:xfrm>
          <a:off x="2419350" y="4248150"/>
          <a:ext cx="4533900" cy="11525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ターゲットとする市場についての全体像をのべ、事業の魅力、可能性を明らかにする。
・市場の数的、金額的規模の推移　・市場の成長性　・市場の変化の予測
・市場の構造を変える要因　・現在の市場シェア分布
・自社の市場内でのポジショニング
・販売条件、季節変動、法的規制、ユーザー層等に特性があれば、それも明らかにする</a:t>
          </a:r>
        </a:p>
      </xdr:txBody>
    </xdr:sp>
    <xdr:clientData/>
  </xdr:twoCellAnchor>
  <xdr:twoCellAnchor>
    <xdr:from>
      <xdr:col>4</xdr:col>
      <xdr:colOff>342900</xdr:colOff>
      <xdr:row>0</xdr:row>
      <xdr:rowOff>66675</xdr:rowOff>
    </xdr:from>
    <xdr:to>
      <xdr:col>8</xdr:col>
      <xdr:colOff>2028825</xdr:colOff>
      <xdr:row>4</xdr:row>
      <xdr:rowOff>28575</xdr:rowOff>
    </xdr:to>
    <xdr:sp>
      <xdr:nvSpPr>
        <xdr:cNvPr id="2" name="Rectangle 3"/>
        <xdr:cNvSpPr>
          <a:spLocks/>
        </xdr:cNvSpPr>
      </xdr:nvSpPr>
      <xdr:spPr>
        <a:xfrm>
          <a:off x="2581275" y="66675"/>
          <a:ext cx="4429125" cy="1000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商品・サービスの内容について、どこに新規性、独自性があるのかという点を中心にその特徴を説明する。</a:t>
          </a:r>
          <a:r>
            <a:rPr lang="en-US" cap="none" sz="11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市場ニーズを明確にする。
・市場ニーズが市場にとって切実な課題であることをのべる。
・自社商品・サービスのどの部分が、顧客のニーズを満たしたり、問題を解決したりするのかを明確にする。</a:t>
          </a:r>
        </a:p>
      </xdr:txBody>
    </xdr:sp>
    <xdr:clientData/>
  </xdr:twoCellAnchor>
  <xdr:twoCellAnchor>
    <xdr:from>
      <xdr:col>1</xdr:col>
      <xdr:colOff>9525</xdr:colOff>
      <xdr:row>45</xdr:row>
      <xdr:rowOff>66675</xdr:rowOff>
    </xdr:from>
    <xdr:to>
      <xdr:col>8</xdr:col>
      <xdr:colOff>1933575</xdr:colOff>
      <xdr:row>49</xdr:row>
      <xdr:rowOff>85725</xdr:rowOff>
    </xdr:to>
    <xdr:sp>
      <xdr:nvSpPr>
        <xdr:cNvPr id="3" name="Rectangle 4"/>
        <xdr:cNvSpPr>
          <a:spLocks/>
        </xdr:cNvSpPr>
      </xdr:nvSpPr>
      <xdr:spPr>
        <a:xfrm>
          <a:off x="190500" y="9896475"/>
          <a:ext cx="6724650" cy="1133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・ターゲットとする市場には、どのようなニーズや、購入者層が想定されるのか。
・そして、自社の商品やサービスでそれをどのように満たすことができるのか。
・今後考えられる潜在的ニーズについてものべる。
※顧客セグメント
・属性によって分類する（地域・年齢、性別・・・）　・ライフスタイルによる分類　・ベネフィットによる分類
※ターゲット層の購買行動分析
・価値基準　なぜこれに関心を持つのか？　　　・購買判断基準　なぜこれを買おうとするのか？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95250</xdr:rowOff>
    </xdr:from>
    <xdr:to>
      <xdr:col>8</xdr:col>
      <xdr:colOff>1714500</xdr:colOff>
      <xdr:row>35</xdr:row>
      <xdr:rowOff>142875</xdr:rowOff>
    </xdr:to>
    <xdr:sp>
      <xdr:nvSpPr>
        <xdr:cNvPr id="1" name="Rectangle 1"/>
        <xdr:cNvSpPr>
          <a:spLocks/>
        </xdr:cNvSpPr>
      </xdr:nvSpPr>
      <xdr:spPr>
        <a:xfrm>
          <a:off x="114300" y="6343650"/>
          <a:ext cx="6581775" cy="1476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競合に対する優位性を証明する記述をする。
・競合商品の有無、あれば、その商品・サービスと競合会社を記述する。
・競合商品との比較（強み・弱み）を明らかに、自社の優位性をのべる。
　　コスト、サイズ、重量、時間、精度、温度、耐久性、利便性、
　　ブランド力、ノウハウ、特許、
　　主要機能、付随機能、デザイン、付随サービス、品揃え
　　店舗設計、接客、
・競合対策あればそれを記述する。
　　特許等、独占販売権、大手企業との共同事業、ニッチ市場追求、</a:t>
          </a:r>
        </a:p>
      </xdr:txBody>
    </xdr:sp>
    <xdr:clientData/>
  </xdr:twoCellAnchor>
  <xdr:twoCellAnchor>
    <xdr:from>
      <xdr:col>0</xdr:col>
      <xdr:colOff>171450</xdr:colOff>
      <xdr:row>45</xdr:row>
      <xdr:rowOff>95250</xdr:rowOff>
    </xdr:from>
    <xdr:to>
      <xdr:col>8</xdr:col>
      <xdr:colOff>1771650</xdr:colOff>
      <xdr:row>46</xdr:row>
      <xdr:rowOff>190500</xdr:rowOff>
    </xdr:to>
    <xdr:sp>
      <xdr:nvSpPr>
        <xdr:cNvPr id="2" name="Rectangle 2"/>
        <xdr:cNvSpPr>
          <a:spLocks/>
        </xdr:cNvSpPr>
      </xdr:nvSpPr>
      <xdr:spPr>
        <a:xfrm>
          <a:off x="171450" y="10153650"/>
          <a:ext cx="6581775"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現段階での不確定な要素や問題点がどこにあるのかを把握し、その対応策を考え記入する。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21</xdr:row>
      <xdr:rowOff>228600</xdr:rowOff>
    </xdr:from>
    <xdr:to>
      <xdr:col>3</xdr:col>
      <xdr:colOff>19050</xdr:colOff>
      <xdr:row>22</xdr:row>
      <xdr:rowOff>209550</xdr:rowOff>
    </xdr:to>
    <xdr:sp>
      <xdr:nvSpPr>
        <xdr:cNvPr id="1" name="Rectangle 1"/>
        <xdr:cNvSpPr>
          <a:spLocks/>
        </xdr:cNvSpPr>
      </xdr:nvSpPr>
      <xdr:spPr>
        <a:xfrm>
          <a:off x="457200" y="4829175"/>
          <a:ext cx="10763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当社</a:t>
          </a:r>
        </a:p>
      </xdr:txBody>
    </xdr:sp>
    <xdr:clientData/>
  </xdr:twoCellAnchor>
  <xdr:twoCellAnchor>
    <xdr:from>
      <xdr:col>3</xdr:col>
      <xdr:colOff>457200</xdr:colOff>
      <xdr:row>22</xdr:row>
      <xdr:rowOff>0</xdr:rowOff>
    </xdr:from>
    <xdr:to>
      <xdr:col>5</xdr:col>
      <xdr:colOff>161925</xdr:colOff>
      <xdr:row>22</xdr:row>
      <xdr:rowOff>219075</xdr:rowOff>
    </xdr:to>
    <xdr:sp>
      <xdr:nvSpPr>
        <xdr:cNvPr id="2" name="Rectangle 2"/>
        <xdr:cNvSpPr>
          <a:spLocks/>
        </xdr:cNvSpPr>
      </xdr:nvSpPr>
      <xdr:spPr>
        <a:xfrm>
          <a:off x="1971675" y="4838700"/>
          <a:ext cx="10763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代理店</a:t>
          </a:r>
        </a:p>
      </xdr:txBody>
    </xdr:sp>
    <xdr:clientData/>
  </xdr:twoCellAnchor>
  <xdr:twoCellAnchor>
    <xdr:from>
      <xdr:col>5</xdr:col>
      <xdr:colOff>609600</xdr:colOff>
      <xdr:row>22</xdr:row>
      <xdr:rowOff>0</xdr:rowOff>
    </xdr:from>
    <xdr:to>
      <xdr:col>7</xdr:col>
      <xdr:colOff>314325</xdr:colOff>
      <xdr:row>22</xdr:row>
      <xdr:rowOff>219075</xdr:rowOff>
    </xdr:to>
    <xdr:sp>
      <xdr:nvSpPr>
        <xdr:cNvPr id="3" name="Rectangle 3"/>
        <xdr:cNvSpPr>
          <a:spLocks/>
        </xdr:cNvSpPr>
      </xdr:nvSpPr>
      <xdr:spPr>
        <a:xfrm>
          <a:off x="3495675" y="4838700"/>
          <a:ext cx="10763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小売店</a:t>
          </a:r>
        </a:p>
      </xdr:txBody>
    </xdr:sp>
    <xdr:clientData/>
  </xdr:twoCellAnchor>
  <xdr:twoCellAnchor>
    <xdr:from>
      <xdr:col>8</xdr:col>
      <xdr:colOff>152400</xdr:colOff>
      <xdr:row>22</xdr:row>
      <xdr:rowOff>9525</xdr:rowOff>
    </xdr:from>
    <xdr:to>
      <xdr:col>8</xdr:col>
      <xdr:colOff>1228725</xdr:colOff>
      <xdr:row>22</xdr:row>
      <xdr:rowOff>228600</xdr:rowOff>
    </xdr:to>
    <xdr:sp>
      <xdr:nvSpPr>
        <xdr:cNvPr id="4" name="Rectangle 6"/>
        <xdr:cNvSpPr>
          <a:spLocks/>
        </xdr:cNvSpPr>
      </xdr:nvSpPr>
      <xdr:spPr>
        <a:xfrm>
          <a:off x="5095875" y="4848225"/>
          <a:ext cx="10763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ユーザー</a:t>
          </a:r>
        </a:p>
      </xdr:txBody>
    </xdr:sp>
    <xdr:clientData/>
  </xdr:twoCellAnchor>
  <xdr:twoCellAnchor>
    <xdr:from>
      <xdr:col>8</xdr:col>
      <xdr:colOff>171450</xdr:colOff>
      <xdr:row>25</xdr:row>
      <xdr:rowOff>0</xdr:rowOff>
    </xdr:from>
    <xdr:to>
      <xdr:col>8</xdr:col>
      <xdr:colOff>1247775</xdr:colOff>
      <xdr:row>25</xdr:row>
      <xdr:rowOff>219075</xdr:rowOff>
    </xdr:to>
    <xdr:sp>
      <xdr:nvSpPr>
        <xdr:cNvPr id="5" name="Rectangle 7"/>
        <xdr:cNvSpPr>
          <a:spLocks/>
        </xdr:cNvSpPr>
      </xdr:nvSpPr>
      <xdr:spPr>
        <a:xfrm>
          <a:off x="5114925" y="5553075"/>
          <a:ext cx="10763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ユーザー</a:t>
          </a:r>
        </a:p>
      </xdr:txBody>
    </xdr:sp>
    <xdr:clientData/>
  </xdr:twoCellAnchor>
  <xdr:twoCellAnchor>
    <xdr:from>
      <xdr:col>3</xdr:col>
      <xdr:colOff>19050</xdr:colOff>
      <xdr:row>22</xdr:row>
      <xdr:rowOff>114300</xdr:rowOff>
    </xdr:from>
    <xdr:to>
      <xdr:col>3</xdr:col>
      <xdr:colOff>447675</xdr:colOff>
      <xdr:row>22</xdr:row>
      <xdr:rowOff>114300</xdr:rowOff>
    </xdr:to>
    <xdr:sp>
      <xdr:nvSpPr>
        <xdr:cNvPr id="6" name="Line 8"/>
        <xdr:cNvSpPr>
          <a:spLocks/>
        </xdr:cNvSpPr>
      </xdr:nvSpPr>
      <xdr:spPr>
        <a:xfrm>
          <a:off x="1533525" y="495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22</xdr:row>
      <xdr:rowOff>114300</xdr:rowOff>
    </xdr:from>
    <xdr:to>
      <xdr:col>5</xdr:col>
      <xdr:colOff>609600</xdr:colOff>
      <xdr:row>22</xdr:row>
      <xdr:rowOff>114300</xdr:rowOff>
    </xdr:to>
    <xdr:sp>
      <xdr:nvSpPr>
        <xdr:cNvPr id="7" name="Line 9"/>
        <xdr:cNvSpPr>
          <a:spLocks/>
        </xdr:cNvSpPr>
      </xdr:nvSpPr>
      <xdr:spPr>
        <a:xfrm>
          <a:off x="3048000" y="49530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22</xdr:row>
      <xdr:rowOff>114300</xdr:rowOff>
    </xdr:from>
    <xdr:to>
      <xdr:col>8</xdr:col>
      <xdr:colOff>133350</xdr:colOff>
      <xdr:row>22</xdr:row>
      <xdr:rowOff>114300</xdr:rowOff>
    </xdr:to>
    <xdr:sp>
      <xdr:nvSpPr>
        <xdr:cNvPr id="8" name="Line 10"/>
        <xdr:cNvSpPr>
          <a:spLocks/>
        </xdr:cNvSpPr>
      </xdr:nvSpPr>
      <xdr:spPr>
        <a:xfrm>
          <a:off x="4562475" y="49530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25</xdr:row>
      <xdr:rowOff>123825</xdr:rowOff>
    </xdr:from>
    <xdr:to>
      <xdr:col>8</xdr:col>
      <xdr:colOff>171450</xdr:colOff>
      <xdr:row>25</xdr:row>
      <xdr:rowOff>123825</xdr:rowOff>
    </xdr:to>
    <xdr:sp>
      <xdr:nvSpPr>
        <xdr:cNvPr id="9" name="Line 11"/>
        <xdr:cNvSpPr>
          <a:spLocks/>
        </xdr:cNvSpPr>
      </xdr:nvSpPr>
      <xdr:spPr>
        <a:xfrm flipH="1">
          <a:off x="1790700" y="5676900"/>
          <a:ext cx="3324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22</xdr:row>
      <xdr:rowOff>114300</xdr:rowOff>
    </xdr:from>
    <xdr:to>
      <xdr:col>3</xdr:col>
      <xdr:colOff>266700</xdr:colOff>
      <xdr:row>25</xdr:row>
      <xdr:rowOff>133350</xdr:rowOff>
    </xdr:to>
    <xdr:sp>
      <xdr:nvSpPr>
        <xdr:cNvPr id="10" name="Line 12"/>
        <xdr:cNvSpPr>
          <a:spLocks/>
        </xdr:cNvSpPr>
      </xdr:nvSpPr>
      <xdr:spPr>
        <a:xfrm flipV="1">
          <a:off x="1781175" y="495300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0</xdr:row>
      <xdr:rowOff>152400</xdr:rowOff>
    </xdr:from>
    <xdr:to>
      <xdr:col>9</xdr:col>
      <xdr:colOff>504825</xdr:colOff>
      <xdr:row>5</xdr:row>
      <xdr:rowOff>114300</xdr:rowOff>
    </xdr:to>
    <xdr:sp>
      <xdr:nvSpPr>
        <xdr:cNvPr id="11" name="Rectangle 13"/>
        <xdr:cNvSpPr>
          <a:spLocks/>
        </xdr:cNvSpPr>
      </xdr:nvSpPr>
      <xdr:spPr>
        <a:xfrm>
          <a:off x="2228850" y="152400"/>
          <a:ext cx="4829175" cy="885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販売についての基本方針、行動目標等を述べる。
（例）
・低価格戦略により市場シェアを確保する。
・当面顧客の信頼獲得を最優先する。
・ブランドイメージを確立する
等</a:t>
          </a:r>
        </a:p>
      </xdr:txBody>
    </xdr:sp>
    <xdr:clientData/>
  </xdr:twoCellAnchor>
  <xdr:twoCellAnchor>
    <xdr:from>
      <xdr:col>7</xdr:col>
      <xdr:colOff>323850</xdr:colOff>
      <xdr:row>14</xdr:row>
      <xdr:rowOff>28575</xdr:rowOff>
    </xdr:from>
    <xdr:to>
      <xdr:col>9</xdr:col>
      <xdr:colOff>76200</xdr:colOff>
      <xdr:row>16</xdr:row>
      <xdr:rowOff>66675</xdr:rowOff>
    </xdr:to>
    <xdr:sp>
      <xdr:nvSpPr>
        <xdr:cNvPr id="12" name="Rectangle 14"/>
        <xdr:cNvSpPr>
          <a:spLocks/>
        </xdr:cNvSpPr>
      </xdr:nvSpPr>
      <xdr:spPr>
        <a:xfrm>
          <a:off x="4581525" y="3028950"/>
          <a:ext cx="2047875" cy="5143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商品・サービスごとの販売ターゲットを明確にします。</a:t>
          </a:r>
        </a:p>
      </xdr:txBody>
    </xdr:sp>
    <xdr:clientData/>
  </xdr:twoCellAnchor>
  <xdr:twoCellAnchor>
    <xdr:from>
      <xdr:col>1</xdr:col>
      <xdr:colOff>171450</xdr:colOff>
      <xdr:row>36</xdr:row>
      <xdr:rowOff>95250</xdr:rowOff>
    </xdr:from>
    <xdr:to>
      <xdr:col>9</xdr:col>
      <xdr:colOff>95250</xdr:colOff>
      <xdr:row>41</xdr:row>
      <xdr:rowOff>95250</xdr:rowOff>
    </xdr:to>
    <xdr:sp>
      <xdr:nvSpPr>
        <xdr:cNvPr id="13" name="Rectangle 15"/>
        <xdr:cNvSpPr>
          <a:spLocks/>
        </xdr:cNvSpPr>
      </xdr:nvSpPr>
      <xdr:spPr>
        <a:xfrm>
          <a:off x="314325" y="8267700"/>
          <a:ext cx="6334125" cy="1190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ここでは、売れる仕組みとしての販路構造、販売ルートの妥当性、可能性を明らかにします。
・販売ルート
・販売ルートごとの売上比率
・仕入原価、製造原価と販売価格のバランス
販売ルートが複数ある場合、商品・サービスが複数ある場合には、個々に検討を行い、それぞれを積算することで販売数値計画を立案することになる。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9525</xdr:rowOff>
    </xdr:from>
    <xdr:to>
      <xdr:col>10</xdr:col>
      <xdr:colOff>19050</xdr:colOff>
      <xdr:row>14</xdr:row>
      <xdr:rowOff>47625</xdr:rowOff>
    </xdr:to>
    <xdr:sp>
      <xdr:nvSpPr>
        <xdr:cNvPr id="1" name="Rectangle 11"/>
        <xdr:cNvSpPr>
          <a:spLocks/>
        </xdr:cNvSpPr>
      </xdr:nvSpPr>
      <xdr:spPr>
        <a:xfrm>
          <a:off x="76200" y="1905000"/>
          <a:ext cx="6877050" cy="14287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商品・サービスの価格設定、各販売ルートでの価格設定について記述する。</a:t>
          </a:r>
          <a:r>
            <a:rPr lang="en-US" cap="none" sz="11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設定した価格は、顧客ニーズにマッチしているか？
設定した価格は、競争相手と比較して競争力はあるか？
設定した価格で、事業が成り立つか？（適正な利益が得られるか？）
価格設定の方法
・原価志向法　　
・競争志向法
・需要志向法</a:t>
          </a:r>
        </a:p>
      </xdr:txBody>
    </xdr:sp>
    <xdr:clientData/>
  </xdr:twoCellAnchor>
  <xdr:twoCellAnchor>
    <xdr:from>
      <xdr:col>0</xdr:col>
      <xdr:colOff>57150</xdr:colOff>
      <xdr:row>23</xdr:row>
      <xdr:rowOff>95250</xdr:rowOff>
    </xdr:from>
    <xdr:to>
      <xdr:col>9</xdr:col>
      <xdr:colOff>381000</xdr:colOff>
      <xdr:row>29</xdr:row>
      <xdr:rowOff>28575</xdr:rowOff>
    </xdr:to>
    <xdr:sp>
      <xdr:nvSpPr>
        <xdr:cNvPr id="2" name="Rectangle 12"/>
        <xdr:cNvSpPr>
          <a:spLocks/>
        </xdr:cNvSpPr>
      </xdr:nvSpPr>
      <xdr:spPr>
        <a:xfrm>
          <a:off x="57150" y="5372100"/>
          <a:ext cx="6877050" cy="15430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・潜在顧客に対して、どのようにして商品・サービスの告知をするのか？
・どのようにして購買を喚起するのか？
・広告宣伝　・口コミ施策　・ダイレクトメール　・雑誌等での特集記事　・キャンペーン　・イベント　・会員組織
・販売ツール（パンフレット等）　
・活用する広告媒体、メディア、
・販売促進予算</a:t>
          </a:r>
        </a:p>
      </xdr:txBody>
    </xdr:sp>
    <xdr:clientData/>
  </xdr:twoCellAnchor>
  <xdr:twoCellAnchor>
    <xdr:from>
      <xdr:col>1</xdr:col>
      <xdr:colOff>161925</xdr:colOff>
      <xdr:row>35</xdr:row>
      <xdr:rowOff>161925</xdr:rowOff>
    </xdr:from>
    <xdr:to>
      <xdr:col>9</xdr:col>
      <xdr:colOff>257175</xdr:colOff>
      <xdr:row>38</xdr:row>
      <xdr:rowOff>180975</xdr:rowOff>
    </xdr:to>
    <xdr:sp>
      <xdr:nvSpPr>
        <xdr:cNvPr id="3" name="Rectangle 13"/>
        <xdr:cNvSpPr>
          <a:spLocks/>
        </xdr:cNvSpPr>
      </xdr:nvSpPr>
      <xdr:spPr>
        <a:xfrm>
          <a:off x="304800" y="8467725"/>
          <a:ext cx="6505575" cy="7334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・ここでは、流通政策として、どのようなものを想定しているかを記載する。
・小売店、卸売業者、商社、代理店等をどのように使っていくかを具体的に説明し、事業の実現可能性をのべる。
・販売について競争力となる独自性、ノウハウなどがあれば記載する。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11</xdr:row>
      <xdr:rowOff>9525</xdr:rowOff>
    </xdr:from>
    <xdr:to>
      <xdr:col>9</xdr:col>
      <xdr:colOff>381000</xdr:colOff>
      <xdr:row>15</xdr:row>
      <xdr:rowOff>219075</xdr:rowOff>
    </xdr:to>
    <xdr:sp>
      <xdr:nvSpPr>
        <xdr:cNvPr id="1" name="Rectangle 1"/>
        <xdr:cNvSpPr>
          <a:spLocks/>
        </xdr:cNvSpPr>
      </xdr:nvSpPr>
      <xdr:spPr>
        <a:xfrm>
          <a:off x="304800" y="2628900"/>
          <a:ext cx="6629400" cy="11620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・ここでは、販売活動を支える仕入れ活動（購買活動）の面から事業の実現可能性をのべることになる。
・主要原材料、主要仕入れ商品とその仕入先を列挙する。
・原材料・商品の仕入計画を記載する。
・仕入計画は、販売計画との整合性をきちんととること。
・調達方法、ルートを記載する。
・安定性確保のための対応策を記載する。
・仕入れに関する独自性、ノウハウがあれば他社比較を含めて記載する。</a:t>
          </a:r>
        </a:p>
      </xdr:txBody>
    </xdr:sp>
    <xdr:clientData/>
  </xdr:twoCellAnchor>
  <xdr:twoCellAnchor>
    <xdr:from>
      <xdr:col>0</xdr:col>
      <xdr:colOff>133350</xdr:colOff>
      <xdr:row>32</xdr:row>
      <xdr:rowOff>47625</xdr:rowOff>
    </xdr:from>
    <xdr:to>
      <xdr:col>9</xdr:col>
      <xdr:colOff>400050</xdr:colOff>
      <xdr:row>35</xdr:row>
      <xdr:rowOff>85725</xdr:rowOff>
    </xdr:to>
    <xdr:sp>
      <xdr:nvSpPr>
        <xdr:cNvPr id="2" name="Rectangle 2"/>
        <xdr:cNvSpPr>
          <a:spLocks/>
        </xdr:cNvSpPr>
      </xdr:nvSpPr>
      <xdr:spPr>
        <a:xfrm>
          <a:off x="133350" y="7600950"/>
          <a:ext cx="6819900" cy="752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・ここでは生産能力や生産体制の面から事業の実現可能性をのべることになる。
・製品の生産に関わる生産技術、設備、生産形態、外注政策について記述する。
・製品ごとに生産数量、製品原価の計画を作成する。
・原価削減のための方策を考えている場合は、それも記入する。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18</xdr:row>
      <xdr:rowOff>57150</xdr:rowOff>
    </xdr:from>
    <xdr:to>
      <xdr:col>11</xdr:col>
      <xdr:colOff>342900</xdr:colOff>
      <xdr:row>22</xdr:row>
      <xdr:rowOff>171450</xdr:rowOff>
    </xdr:to>
    <xdr:sp>
      <xdr:nvSpPr>
        <xdr:cNvPr id="1" name="Rectangle 1"/>
        <xdr:cNvSpPr>
          <a:spLocks/>
        </xdr:cNvSpPr>
      </xdr:nvSpPr>
      <xdr:spPr>
        <a:xfrm>
          <a:off x="123825" y="4276725"/>
          <a:ext cx="6591300" cy="10668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・ここでは、人員面から事業計画の具体性及び実現可能性をのべることになります。
・人員計画、人件費計画を記述する。
　①人員別に個別人件費を積み上げて各年度の人件費を見積もる。
　②一般社員については、職種別に年平均給与を見積もり、それに人数を掛けて人件費を産出する。
　③パート等の場合には、各人ごとの「時給×勤務時間」を積み上げた給与総額を、人員数で割り戻したもので
　　年平均単価とし計算する。
</a:t>
          </a:r>
        </a:p>
      </xdr:txBody>
    </xdr:sp>
    <xdr:clientData/>
  </xdr:twoCellAnchor>
  <xdr:twoCellAnchor>
    <xdr:from>
      <xdr:col>1</xdr:col>
      <xdr:colOff>95250</xdr:colOff>
      <xdr:row>36</xdr:row>
      <xdr:rowOff>85725</xdr:rowOff>
    </xdr:from>
    <xdr:to>
      <xdr:col>11</xdr:col>
      <xdr:colOff>0</xdr:colOff>
      <xdr:row>39</xdr:row>
      <xdr:rowOff>219075</xdr:rowOff>
    </xdr:to>
    <xdr:sp>
      <xdr:nvSpPr>
        <xdr:cNvPr id="2" name="Rectangle 2"/>
        <xdr:cNvSpPr>
          <a:spLocks/>
        </xdr:cNvSpPr>
      </xdr:nvSpPr>
      <xdr:spPr>
        <a:xfrm>
          <a:off x="238125" y="8524875"/>
          <a:ext cx="6134100" cy="8477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・職種別に要求される職務能力、キャリア等を記載し、必要人員を年度別に明確にする。
・職種は
　営業責任者、広報活動専属スタッフ、物流スタッフ等具体的に記載する。
・パート、アルバイトも区別できる場合は、正社員と区別して記載する。</a:t>
          </a:r>
        </a:p>
      </xdr:txBody>
    </xdr:sp>
    <xdr:clientData/>
  </xdr:twoCellAnchor>
  <xdr:twoCellAnchor>
    <xdr:from>
      <xdr:col>4</xdr:col>
      <xdr:colOff>266700</xdr:colOff>
      <xdr:row>0</xdr:row>
      <xdr:rowOff>133350</xdr:rowOff>
    </xdr:from>
    <xdr:to>
      <xdr:col>9</xdr:col>
      <xdr:colOff>209550</xdr:colOff>
      <xdr:row>2</xdr:row>
      <xdr:rowOff>104775</xdr:rowOff>
    </xdr:to>
    <xdr:sp>
      <xdr:nvSpPr>
        <xdr:cNvPr id="3" name="AutoShape 3"/>
        <xdr:cNvSpPr>
          <a:spLocks/>
        </xdr:cNvSpPr>
      </xdr:nvSpPr>
      <xdr:spPr>
        <a:xfrm>
          <a:off x="2266950" y="133350"/>
          <a:ext cx="2943225" cy="381000"/>
        </a:xfrm>
        <a:prstGeom prst="wedgeRectCallout">
          <a:avLst>
            <a:gd name="adj1" fmla="val -61652"/>
            <a:gd name="adj2" fmla="val 16063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期の記入に関しては現在の事業年度と1年後、2年後を記入して下さい。（次ページ以降も同様）</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133350</xdr:rowOff>
    </xdr:from>
    <xdr:to>
      <xdr:col>4</xdr:col>
      <xdr:colOff>838200</xdr:colOff>
      <xdr:row>6</xdr:row>
      <xdr:rowOff>123825</xdr:rowOff>
    </xdr:to>
    <xdr:sp>
      <xdr:nvSpPr>
        <xdr:cNvPr id="1" name="Rectangle 1"/>
        <xdr:cNvSpPr>
          <a:spLocks/>
        </xdr:cNvSpPr>
      </xdr:nvSpPr>
      <xdr:spPr>
        <a:xfrm>
          <a:off x="457200" y="428625"/>
          <a:ext cx="5676900" cy="8572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・ここでは、事業に必要な資金とその調達方法について述べ、資金面から事業の実現可能性を明らかにする。
・この事業計画における主な設備投資について、それぞれ物件名、用途・仕様、導入時期（年月）、投資金額（単位：○円）、資金調達方法を記入する。設備投資とは、以下の例のような固定資産等に対して資金投下することを指します。
  ・店舗設備等の土地、建物　・ 工場の機械設備・ ・ 事務所賃借に際しての敷金・保証金 等
</a:t>
          </a:r>
        </a:p>
      </xdr:txBody>
    </xdr:sp>
    <xdr:clientData/>
  </xdr:twoCellAnchor>
  <xdr:twoCellAnchor>
    <xdr:from>
      <xdr:col>0</xdr:col>
      <xdr:colOff>314325</xdr:colOff>
      <xdr:row>21</xdr:row>
      <xdr:rowOff>47625</xdr:rowOff>
    </xdr:from>
    <xdr:to>
      <xdr:col>4</xdr:col>
      <xdr:colOff>723900</xdr:colOff>
      <xdr:row>26</xdr:row>
      <xdr:rowOff>76200</xdr:rowOff>
    </xdr:to>
    <xdr:sp>
      <xdr:nvSpPr>
        <xdr:cNvPr id="2" name="Rectangle 2"/>
        <xdr:cNvSpPr>
          <a:spLocks/>
        </xdr:cNvSpPr>
      </xdr:nvSpPr>
      <xdr:spPr>
        <a:xfrm>
          <a:off x="314325" y="4181475"/>
          <a:ext cx="5705475" cy="12192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・必要資金をどのように調達するかを計画する。
・資金調達の方法としては、出資、金融機関からの借入金、個人からの借入金、社債発行等が考えられる。
・日々の運転資金については、売上入金を基本に考えるが、業容拡大により大きく仕入高や人件費等が伸びる場合は、運転資金の調達についても考慮しなければならない。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I51"/>
  <sheetViews>
    <sheetView showGridLines="0" tabSelected="1" view="pageBreakPreview" zoomScale="75" zoomScaleSheetLayoutView="75" workbookViewId="0" topLeftCell="A10">
      <selection activeCell="O36" sqref="O36"/>
    </sheetView>
  </sheetViews>
  <sheetFormatPr defaultColWidth="9.00390625" defaultRowHeight="13.5"/>
  <sheetData>
    <row r="8" spans="2:9" ht="13.5">
      <c r="B8" s="8"/>
      <c r="C8" s="8"/>
      <c r="D8" s="8"/>
      <c r="E8" s="8"/>
      <c r="F8" s="8"/>
      <c r="G8" s="8"/>
      <c r="H8" s="8"/>
      <c r="I8" s="8"/>
    </row>
    <row r="9" spans="2:9" ht="13.5">
      <c r="B9" s="8"/>
      <c r="C9" s="8"/>
      <c r="D9" s="8"/>
      <c r="E9" s="8"/>
      <c r="F9" s="8"/>
      <c r="G9" s="8"/>
      <c r="H9" s="8"/>
      <c r="I9" s="8"/>
    </row>
    <row r="10" spans="2:9" ht="13.5">
      <c r="B10" s="8"/>
      <c r="C10" s="8"/>
      <c r="D10" s="8"/>
      <c r="E10" s="8"/>
      <c r="F10" s="8"/>
      <c r="G10" s="8"/>
      <c r="H10" s="8"/>
      <c r="I10" s="8"/>
    </row>
    <row r="11" spans="2:9" ht="28.5">
      <c r="B11" s="8"/>
      <c r="C11" s="8"/>
      <c r="D11" s="216"/>
      <c r="E11" s="216"/>
      <c r="F11" s="216"/>
      <c r="G11" s="216"/>
      <c r="H11" s="8"/>
      <c r="I11" s="8"/>
    </row>
    <row r="12" spans="2:9" ht="13.5">
      <c r="B12" s="8"/>
      <c r="C12" s="8"/>
      <c r="D12" s="8"/>
      <c r="E12" s="8"/>
      <c r="F12" s="8"/>
      <c r="G12" s="8"/>
      <c r="H12" s="8"/>
      <c r="I12" s="8"/>
    </row>
    <row r="13" spans="2:9" ht="13.5">
      <c r="B13" s="8"/>
      <c r="C13" s="8"/>
      <c r="D13" s="8"/>
      <c r="E13" s="8"/>
      <c r="F13" s="8"/>
      <c r="G13" s="8"/>
      <c r="H13" s="8"/>
      <c r="I13" s="8"/>
    </row>
    <row r="14" spans="2:9" ht="13.5">
      <c r="B14" s="8"/>
      <c r="C14" s="8"/>
      <c r="D14" s="8"/>
      <c r="E14" s="8"/>
      <c r="F14" s="8"/>
      <c r="G14" s="8"/>
      <c r="H14" s="8"/>
      <c r="I14" s="8"/>
    </row>
    <row r="15" spans="2:9" ht="13.5">
      <c r="B15" s="8"/>
      <c r="C15" s="8"/>
      <c r="D15" s="8"/>
      <c r="E15" s="8"/>
      <c r="F15" s="8"/>
      <c r="G15" s="8"/>
      <c r="H15" s="8"/>
      <c r="I15" s="8"/>
    </row>
    <row r="16" spans="2:9" ht="13.5">
      <c r="B16" s="8"/>
      <c r="C16" s="8"/>
      <c r="D16" s="8"/>
      <c r="E16" s="8"/>
      <c r="F16" s="8"/>
      <c r="G16" s="8"/>
      <c r="H16" s="8"/>
      <c r="I16" s="8"/>
    </row>
    <row r="17" spans="2:9" ht="13.5">
      <c r="B17" s="8"/>
      <c r="C17" s="8"/>
      <c r="D17" s="8"/>
      <c r="E17" s="8"/>
      <c r="F17" s="8"/>
      <c r="G17" s="8"/>
      <c r="H17" s="8"/>
      <c r="I17" s="8"/>
    </row>
    <row r="18" spans="2:9" ht="13.5">
      <c r="B18" s="8"/>
      <c r="C18" s="8"/>
      <c r="D18" s="8"/>
      <c r="E18" s="8"/>
      <c r="F18" s="8"/>
      <c r="G18" s="8"/>
      <c r="H18" s="8"/>
      <c r="I18" s="8"/>
    </row>
    <row r="19" spans="2:9" ht="13.5">
      <c r="B19" s="8"/>
      <c r="C19" s="8"/>
      <c r="D19" s="8"/>
      <c r="E19" s="8"/>
      <c r="F19" s="8"/>
      <c r="G19" s="8"/>
      <c r="H19" s="8"/>
      <c r="I19" s="8"/>
    </row>
    <row r="20" spans="2:9" ht="13.5">
      <c r="B20" s="8"/>
      <c r="C20" s="8"/>
      <c r="D20" s="8"/>
      <c r="E20" s="8"/>
      <c r="F20" s="8"/>
      <c r="G20" s="8"/>
      <c r="H20" s="8"/>
      <c r="I20" s="8"/>
    </row>
    <row r="21" spans="2:9" ht="13.5">
      <c r="B21" s="8"/>
      <c r="C21" s="8"/>
      <c r="D21" s="8"/>
      <c r="E21" s="8"/>
      <c r="F21" s="8"/>
      <c r="G21" s="8"/>
      <c r="H21" s="8"/>
      <c r="I21" s="8"/>
    </row>
    <row r="22" spans="2:9" ht="13.5">
      <c r="B22" s="8"/>
      <c r="C22" s="8"/>
      <c r="D22" s="8"/>
      <c r="E22" s="8"/>
      <c r="F22" s="8"/>
      <c r="G22" s="8"/>
      <c r="H22" s="8"/>
      <c r="I22" s="8"/>
    </row>
    <row r="23" spans="2:9" ht="13.5">
      <c r="B23" s="8"/>
      <c r="C23" s="8"/>
      <c r="D23" s="8"/>
      <c r="E23" s="8"/>
      <c r="F23" s="8"/>
      <c r="G23" s="8"/>
      <c r="H23" s="8"/>
      <c r="I23" s="8"/>
    </row>
    <row r="24" spans="2:9" ht="13.5">
      <c r="B24" s="8"/>
      <c r="C24" s="8"/>
      <c r="D24" s="8"/>
      <c r="E24" s="8"/>
      <c r="F24" s="8"/>
      <c r="G24" s="8"/>
      <c r="H24" s="8"/>
      <c r="I24" s="8"/>
    </row>
    <row r="25" spans="2:9" ht="13.5">
      <c r="B25" s="8"/>
      <c r="C25" s="8"/>
      <c r="D25" s="8"/>
      <c r="E25" s="8"/>
      <c r="F25" s="8"/>
      <c r="G25" s="8"/>
      <c r="H25" s="8"/>
      <c r="I25" s="8"/>
    </row>
    <row r="26" spans="2:9" ht="13.5">
      <c r="B26" s="8"/>
      <c r="C26" s="8"/>
      <c r="D26" s="8"/>
      <c r="E26" s="8"/>
      <c r="F26" s="8"/>
      <c r="G26" s="8"/>
      <c r="H26" s="8"/>
      <c r="I26" s="8"/>
    </row>
    <row r="27" spans="2:9" ht="13.5">
      <c r="B27" s="8"/>
      <c r="C27" s="8"/>
      <c r="D27" s="8"/>
      <c r="E27" s="8"/>
      <c r="F27" s="8"/>
      <c r="G27" s="8"/>
      <c r="H27" s="8"/>
      <c r="I27" s="8"/>
    </row>
    <row r="28" spans="2:9" ht="13.5">
      <c r="B28" s="8"/>
      <c r="C28" s="8"/>
      <c r="D28" s="8"/>
      <c r="E28" s="8"/>
      <c r="F28" s="8"/>
      <c r="G28" s="8"/>
      <c r="H28" s="8"/>
      <c r="I28" s="8"/>
    </row>
    <row r="29" spans="2:9" ht="13.5">
      <c r="B29" s="8"/>
      <c r="C29" s="8"/>
      <c r="D29" s="8"/>
      <c r="E29" s="8"/>
      <c r="F29" s="8"/>
      <c r="G29" s="8"/>
      <c r="H29" s="8"/>
      <c r="I29" s="8"/>
    </row>
    <row r="30" spans="2:9" ht="13.5">
      <c r="B30" s="8"/>
      <c r="C30" s="8"/>
      <c r="D30" s="8"/>
      <c r="E30" s="8"/>
      <c r="F30" s="8"/>
      <c r="G30" s="8"/>
      <c r="H30" s="8"/>
      <c r="I30" s="8"/>
    </row>
    <row r="36" spans="4:7" ht="14.25">
      <c r="D36" s="10" t="s">
        <v>97</v>
      </c>
      <c r="E36" s="10"/>
      <c r="F36" s="10"/>
      <c r="G36" s="10"/>
    </row>
    <row r="43" spans="2:9" ht="14.25">
      <c r="B43" s="11" t="s">
        <v>93</v>
      </c>
      <c r="C43" s="11"/>
      <c r="D43" s="11"/>
      <c r="E43" s="11"/>
      <c r="F43" s="11"/>
      <c r="G43" s="9"/>
      <c r="H43" s="9"/>
      <c r="I43" s="9"/>
    </row>
    <row r="44" spans="2:6" ht="14.25">
      <c r="B44" s="7"/>
      <c r="C44" s="7"/>
      <c r="D44" s="7"/>
      <c r="E44" s="7"/>
      <c r="F44" s="7"/>
    </row>
    <row r="45" spans="2:9" ht="14.25">
      <c r="B45" s="11" t="s">
        <v>244</v>
      </c>
      <c r="C45" s="11"/>
      <c r="D45" s="11"/>
      <c r="E45" s="11"/>
      <c r="F45" s="11"/>
      <c r="G45" s="9"/>
      <c r="H45" s="9"/>
      <c r="I45" s="9"/>
    </row>
    <row r="46" spans="2:6" ht="14.25">
      <c r="B46" s="7"/>
      <c r="C46" s="7"/>
      <c r="D46" s="7"/>
      <c r="E46" s="7"/>
      <c r="F46" s="7"/>
    </row>
    <row r="47" spans="2:9" ht="14.25">
      <c r="B47" s="11" t="s">
        <v>94</v>
      </c>
      <c r="C47" s="11"/>
      <c r="D47" s="11"/>
      <c r="E47" s="11"/>
      <c r="F47" s="11"/>
      <c r="G47" s="9"/>
      <c r="H47" s="9"/>
      <c r="I47" s="9"/>
    </row>
    <row r="48" spans="2:6" ht="14.25">
      <c r="B48" s="7"/>
      <c r="C48" s="7"/>
      <c r="D48" s="7"/>
      <c r="E48" s="7"/>
      <c r="F48" s="7"/>
    </row>
    <row r="49" spans="2:9" ht="14.25">
      <c r="B49" s="11" t="s">
        <v>95</v>
      </c>
      <c r="C49" s="11"/>
      <c r="D49" s="11"/>
      <c r="E49" s="11"/>
      <c r="F49" s="11" t="s">
        <v>96</v>
      </c>
      <c r="G49" s="9"/>
      <c r="H49" s="9"/>
      <c r="I49" s="9"/>
    </row>
    <row r="50" spans="2:6" ht="14.25">
      <c r="B50" s="7"/>
      <c r="C50" s="7"/>
      <c r="D50" s="7"/>
      <c r="E50" s="7"/>
      <c r="F50" s="7"/>
    </row>
    <row r="51" spans="2:9" ht="14.25">
      <c r="B51" s="11" t="s">
        <v>98</v>
      </c>
      <c r="C51" s="11"/>
      <c r="D51" s="11"/>
      <c r="E51" s="11"/>
      <c r="F51" s="11" t="s">
        <v>99</v>
      </c>
      <c r="G51" s="9"/>
      <c r="H51" s="9"/>
      <c r="I51" s="9"/>
    </row>
  </sheetData>
  <mergeCells count="1">
    <mergeCell ref="D11:G11"/>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46"/>
  <sheetViews>
    <sheetView view="pageBreakPreview" zoomScale="75" zoomScaleSheetLayoutView="75" workbookViewId="0" topLeftCell="A1">
      <selection activeCell="L33" sqref="L33"/>
    </sheetView>
  </sheetViews>
  <sheetFormatPr defaultColWidth="9.00390625" defaultRowHeight="13.5"/>
  <cols>
    <col min="1" max="1" width="11.125" style="2" customWidth="1"/>
    <col min="2" max="4" width="9.00390625" style="2" customWidth="1"/>
    <col min="5" max="5" width="9.75390625" style="2" bestFit="1" customWidth="1"/>
    <col min="6" max="6" width="9.00390625" style="2" customWidth="1"/>
    <col min="7" max="7" width="9.75390625" style="2" bestFit="1" customWidth="1"/>
    <col min="8" max="16384" width="9.00390625" style="2" customWidth="1"/>
  </cols>
  <sheetData>
    <row r="1" spans="1:9" ht="18.75">
      <c r="A1" s="1" t="s">
        <v>201</v>
      </c>
      <c r="B1" s="1"/>
      <c r="C1" s="1"/>
      <c r="D1" s="1"/>
      <c r="E1" s="1"/>
      <c r="F1" s="1"/>
      <c r="G1" s="1"/>
      <c r="H1" s="1"/>
      <c r="I1" s="1"/>
    </row>
    <row r="2" spans="1:9" ht="18.75">
      <c r="A2" s="1"/>
      <c r="B2" s="1"/>
      <c r="C2" s="1"/>
      <c r="D2" s="1"/>
      <c r="E2" s="1"/>
      <c r="F2" s="1"/>
      <c r="G2" s="1"/>
      <c r="H2" s="1"/>
      <c r="I2" s="1"/>
    </row>
    <row r="3" spans="1:9" ht="18.75">
      <c r="A3" s="1"/>
      <c r="B3" s="1"/>
      <c r="C3" s="1"/>
      <c r="D3" s="1"/>
      <c r="E3" s="1"/>
      <c r="F3" s="1"/>
      <c r="G3" s="1"/>
      <c r="H3" s="1"/>
      <c r="I3" s="1"/>
    </row>
    <row r="4" spans="1:9" ht="18.75">
      <c r="A4" s="1"/>
      <c r="B4" s="1"/>
      <c r="C4" s="1"/>
      <c r="D4" s="1"/>
      <c r="E4" s="1"/>
      <c r="F4" s="1"/>
      <c r="G4" s="1"/>
      <c r="H4" s="1"/>
      <c r="I4" s="1"/>
    </row>
    <row r="5" spans="1:9" ht="18.75">
      <c r="A5" s="1"/>
      <c r="B5" s="1"/>
      <c r="C5" s="1"/>
      <c r="D5" s="1"/>
      <c r="E5" s="1"/>
      <c r="F5" s="1"/>
      <c r="G5" s="1"/>
      <c r="H5" s="1"/>
      <c r="I5" s="1"/>
    </row>
    <row r="6" spans="1:9" ht="18.75">
      <c r="A6" s="1"/>
      <c r="B6" s="1"/>
      <c r="C6" s="1"/>
      <c r="D6" s="1"/>
      <c r="E6" s="1"/>
      <c r="F6" s="1"/>
      <c r="G6" s="1"/>
      <c r="H6" s="1"/>
      <c r="I6" s="1"/>
    </row>
    <row r="7" spans="1:9" ht="18.75">
      <c r="A7" s="1"/>
      <c r="B7" s="1"/>
      <c r="C7" s="1"/>
      <c r="D7" s="1"/>
      <c r="E7" s="1"/>
      <c r="F7" s="1"/>
      <c r="G7" s="1"/>
      <c r="H7" s="1"/>
      <c r="I7" s="1"/>
    </row>
    <row r="8" spans="1:9" ht="18.75">
      <c r="A8" s="1"/>
      <c r="B8" s="1"/>
      <c r="C8" s="1"/>
      <c r="D8" s="1"/>
      <c r="E8" s="1"/>
      <c r="F8" s="1"/>
      <c r="G8" s="1"/>
      <c r="H8" s="1"/>
      <c r="I8" s="1"/>
    </row>
    <row r="9" spans="1:9" ht="18.75">
      <c r="A9" s="1" t="s">
        <v>202</v>
      </c>
      <c r="B9" s="1"/>
      <c r="C9" s="1"/>
      <c r="D9" s="1"/>
      <c r="E9" s="1"/>
      <c r="F9" s="1"/>
      <c r="G9" s="1"/>
      <c r="H9" s="7" t="s">
        <v>270</v>
      </c>
      <c r="I9" s="1"/>
    </row>
    <row r="10" spans="1:10" ht="18.75">
      <c r="A10" s="220" t="s">
        <v>76</v>
      </c>
      <c r="B10" s="222"/>
      <c r="C10" s="129" t="s">
        <v>168</v>
      </c>
      <c r="D10" s="130" t="s">
        <v>169</v>
      </c>
      <c r="E10" s="130" t="s">
        <v>170</v>
      </c>
      <c r="F10" s="130" t="s">
        <v>171</v>
      </c>
      <c r="G10" s="130" t="s">
        <v>172</v>
      </c>
      <c r="H10" s="131" t="s">
        <v>173</v>
      </c>
      <c r="I10" s="60"/>
      <c r="J10" s="60"/>
    </row>
    <row r="11" spans="1:10" ht="18.75">
      <c r="A11" s="229" t="s">
        <v>336</v>
      </c>
      <c r="B11" s="231"/>
      <c r="C11" s="110">
        <v>10000</v>
      </c>
      <c r="D11" s="111">
        <v>10000</v>
      </c>
      <c r="E11" s="111">
        <v>10000</v>
      </c>
      <c r="F11" s="111">
        <v>20000</v>
      </c>
      <c r="G11" s="111">
        <v>25000</v>
      </c>
      <c r="H11" s="112">
        <v>25000</v>
      </c>
      <c r="I11" s="60"/>
      <c r="J11" s="60"/>
    </row>
    <row r="12" spans="1:10" ht="18.75">
      <c r="A12" s="225" t="s">
        <v>329</v>
      </c>
      <c r="B12" s="226"/>
      <c r="C12" s="113">
        <v>1000</v>
      </c>
      <c r="D12" s="114">
        <v>1000</v>
      </c>
      <c r="E12" s="114">
        <v>1000</v>
      </c>
      <c r="F12" s="114">
        <v>2000</v>
      </c>
      <c r="G12" s="114">
        <v>2500</v>
      </c>
      <c r="H12" s="115">
        <v>2500</v>
      </c>
      <c r="I12" s="60"/>
      <c r="J12" s="60"/>
    </row>
    <row r="13" spans="1:10" ht="18.75">
      <c r="A13" s="225"/>
      <c r="B13" s="226"/>
      <c r="C13" s="116"/>
      <c r="D13" s="117"/>
      <c r="E13" s="117"/>
      <c r="F13" s="117"/>
      <c r="G13" s="117"/>
      <c r="H13" s="118"/>
      <c r="I13" s="60"/>
      <c r="J13" s="60"/>
    </row>
    <row r="14" spans="1:10" ht="18.75">
      <c r="A14" s="225"/>
      <c r="B14" s="226"/>
      <c r="C14" s="116"/>
      <c r="D14" s="117"/>
      <c r="E14" s="117"/>
      <c r="F14" s="117"/>
      <c r="G14" s="117"/>
      <c r="H14" s="118"/>
      <c r="I14" s="60"/>
      <c r="J14" s="60"/>
    </row>
    <row r="15" spans="1:10" ht="18.75">
      <c r="A15" s="227"/>
      <c r="B15" s="228"/>
      <c r="C15" s="119"/>
      <c r="D15" s="120"/>
      <c r="E15" s="120"/>
      <c r="F15" s="120"/>
      <c r="G15" s="120"/>
      <c r="H15" s="121"/>
      <c r="I15" s="60"/>
      <c r="J15" s="60"/>
    </row>
    <row r="16" spans="1:10" ht="18.75">
      <c r="A16" s="220" t="s">
        <v>85</v>
      </c>
      <c r="B16" s="222"/>
      <c r="C16" s="122">
        <f aca="true" t="shared" si="0" ref="C16:H16">SUM(C11:C15)</f>
        <v>11000</v>
      </c>
      <c r="D16" s="123">
        <f t="shared" si="0"/>
        <v>11000</v>
      </c>
      <c r="E16" s="123">
        <f t="shared" si="0"/>
        <v>11000</v>
      </c>
      <c r="F16" s="123">
        <f t="shared" si="0"/>
        <v>22000</v>
      </c>
      <c r="G16" s="123">
        <f t="shared" si="0"/>
        <v>27500</v>
      </c>
      <c r="H16" s="124">
        <f t="shared" si="0"/>
        <v>27500</v>
      </c>
      <c r="I16" s="60"/>
      <c r="J16" s="60"/>
    </row>
    <row r="17" spans="1:10" ht="18.75">
      <c r="A17" s="60"/>
      <c r="B17" s="60"/>
      <c r="C17" s="60"/>
      <c r="D17" s="60"/>
      <c r="E17" s="60"/>
      <c r="F17" s="60"/>
      <c r="G17" s="60"/>
      <c r="H17" s="60"/>
      <c r="I17" s="60"/>
      <c r="J17" s="60"/>
    </row>
    <row r="18" spans="1:10" ht="18.75">
      <c r="A18" s="60"/>
      <c r="B18" s="60"/>
      <c r="C18" s="129" t="s">
        <v>174</v>
      </c>
      <c r="D18" s="130" t="s">
        <v>175</v>
      </c>
      <c r="E18" s="130" t="s">
        <v>176</v>
      </c>
      <c r="F18" s="130" t="s">
        <v>177</v>
      </c>
      <c r="G18" s="130" t="s">
        <v>178</v>
      </c>
      <c r="H18" s="130" t="s">
        <v>179</v>
      </c>
      <c r="I18" s="76" t="s">
        <v>85</v>
      </c>
      <c r="J18" s="60"/>
    </row>
    <row r="19" spans="1:10" ht="18.75">
      <c r="A19" s="60"/>
      <c r="B19" s="60"/>
      <c r="C19" s="110">
        <v>25000</v>
      </c>
      <c r="D19" s="111">
        <v>30000</v>
      </c>
      <c r="E19" s="111">
        <v>35000</v>
      </c>
      <c r="F19" s="111">
        <v>35000</v>
      </c>
      <c r="G19" s="111">
        <v>35000</v>
      </c>
      <c r="H19" s="112">
        <v>40000</v>
      </c>
      <c r="I19" s="125">
        <f>SUM(C11:H11)+SUM(C19:H19)</f>
        <v>300000</v>
      </c>
      <c r="J19" s="60"/>
    </row>
    <row r="20" spans="1:10" ht="18.75">
      <c r="A20" s="60"/>
      <c r="B20" s="60"/>
      <c r="C20" s="113">
        <v>2500</v>
      </c>
      <c r="D20" s="114">
        <v>3000</v>
      </c>
      <c r="E20" s="114">
        <v>3500</v>
      </c>
      <c r="F20" s="114">
        <v>3500</v>
      </c>
      <c r="G20" s="114">
        <v>3500</v>
      </c>
      <c r="H20" s="115">
        <v>4000</v>
      </c>
      <c r="I20" s="126">
        <f>SUM(C12:H12)+SUM(C20:H20)</f>
        <v>30000</v>
      </c>
      <c r="J20" s="60"/>
    </row>
    <row r="21" spans="1:10" ht="18.75">
      <c r="A21" s="60"/>
      <c r="B21" s="60"/>
      <c r="C21" s="116"/>
      <c r="D21" s="117"/>
      <c r="E21" s="117"/>
      <c r="F21" s="117"/>
      <c r="G21" s="117"/>
      <c r="H21" s="118"/>
      <c r="I21" s="127"/>
      <c r="J21" s="60"/>
    </row>
    <row r="22" spans="1:10" ht="18.75">
      <c r="A22" s="60"/>
      <c r="B22" s="60"/>
      <c r="C22" s="116"/>
      <c r="D22" s="117"/>
      <c r="E22" s="117"/>
      <c r="F22" s="117"/>
      <c r="G22" s="117"/>
      <c r="H22" s="118"/>
      <c r="I22" s="127"/>
      <c r="J22" s="60"/>
    </row>
    <row r="23" spans="1:10" ht="18.75">
      <c r="A23" s="60"/>
      <c r="B23" s="60"/>
      <c r="C23" s="119"/>
      <c r="D23" s="120"/>
      <c r="E23" s="120"/>
      <c r="F23" s="120"/>
      <c r="G23" s="120"/>
      <c r="H23" s="121"/>
      <c r="I23" s="128"/>
      <c r="J23" s="60"/>
    </row>
    <row r="24" spans="1:10" ht="18.75">
      <c r="A24" s="60"/>
      <c r="B24" s="60"/>
      <c r="C24" s="122">
        <f aca="true" t="shared" si="1" ref="C24:I24">SUM(C19:C23)</f>
        <v>27500</v>
      </c>
      <c r="D24" s="123">
        <f t="shared" si="1"/>
        <v>33000</v>
      </c>
      <c r="E24" s="123">
        <f t="shared" si="1"/>
        <v>38500</v>
      </c>
      <c r="F24" s="123">
        <f t="shared" si="1"/>
        <v>38500</v>
      </c>
      <c r="G24" s="123">
        <f t="shared" si="1"/>
        <v>38500</v>
      </c>
      <c r="H24" s="124">
        <f t="shared" si="1"/>
        <v>44000</v>
      </c>
      <c r="I24" s="78">
        <f t="shared" si="1"/>
        <v>330000</v>
      </c>
      <c r="J24" s="60"/>
    </row>
    <row r="25" spans="1:9" ht="18.75">
      <c r="A25" s="1"/>
      <c r="B25" s="1"/>
      <c r="C25" s="19"/>
      <c r="D25" s="19"/>
      <c r="E25" s="19"/>
      <c r="F25" s="19"/>
      <c r="G25" s="19"/>
      <c r="H25" s="19"/>
      <c r="I25" s="27"/>
    </row>
    <row r="26" spans="1:9" ht="18.75">
      <c r="A26" s="1"/>
      <c r="B26" s="1"/>
      <c r="C26" s="19"/>
      <c r="D26" s="19"/>
      <c r="E26" s="19"/>
      <c r="F26" s="19"/>
      <c r="G26" s="19"/>
      <c r="H26" s="19"/>
      <c r="I26" s="27"/>
    </row>
    <row r="27" spans="1:9" ht="18.75">
      <c r="A27" s="1"/>
      <c r="B27" s="1"/>
      <c r="C27" s="19"/>
      <c r="D27" s="19"/>
      <c r="E27" s="19"/>
      <c r="F27" s="19"/>
      <c r="G27" s="19"/>
      <c r="H27" s="19"/>
      <c r="I27" s="27"/>
    </row>
    <row r="28" spans="1:9" ht="18.75">
      <c r="A28" s="1"/>
      <c r="B28" s="1"/>
      <c r="C28" s="19"/>
      <c r="D28" s="19"/>
      <c r="E28" s="19"/>
      <c r="F28" s="19"/>
      <c r="G28" s="19"/>
      <c r="H28" s="19"/>
      <c r="I28" s="27"/>
    </row>
    <row r="29" spans="1:9" ht="18.75">
      <c r="A29" s="1"/>
      <c r="B29" s="1"/>
      <c r="C29" s="19"/>
      <c r="D29" s="19"/>
      <c r="E29" s="19"/>
      <c r="F29" s="19"/>
      <c r="G29" s="19"/>
      <c r="H29" s="19"/>
      <c r="I29" s="27"/>
    </row>
    <row r="30" spans="1:9" ht="18.75">
      <c r="A30" s="1"/>
      <c r="B30" s="1"/>
      <c r="C30" s="19"/>
      <c r="D30" s="19"/>
      <c r="E30" s="19"/>
      <c r="F30" s="19"/>
      <c r="G30" s="19"/>
      <c r="H30" s="19"/>
      <c r="I30" s="27"/>
    </row>
    <row r="31" spans="1:10" ht="18.75">
      <c r="A31" s="1"/>
      <c r="B31" s="1"/>
      <c r="C31" s="19"/>
      <c r="D31" s="19"/>
      <c r="E31" s="19"/>
      <c r="F31" s="19"/>
      <c r="G31" s="44"/>
      <c r="H31" s="19"/>
      <c r="I31" s="27"/>
      <c r="J31" s="44"/>
    </row>
    <row r="32" spans="1:9" ht="18.75">
      <c r="A32" s="1"/>
      <c r="B32" s="1"/>
      <c r="C32" s="19"/>
      <c r="D32" s="19"/>
      <c r="E32" s="19"/>
      <c r="F32" s="19"/>
      <c r="G32" s="19"/>
      <c r="H32" s="44"/>
      <c r="I32" s="27"/>
    </row>
    <row r="33" spans="1:9" ht="18.75">
      <c r="A33" s="1"/>
      <c r="B33" s="1"/>
      <c r="C33" s="19"/>
      <c r="D33" s="19"/>
      <c r="E33" s="19"/>
      <c r="F33" s="19"/>
      <c r="G33" s="19"/>
      <c r="H33" s="19"/>
      <c r="I33" s="27"/>
    </row>
    <row r="34" spans="1:9" ht="18.75">
      <c r="A34" s="1"/>
      <c r="B34" s="1"/>
      <c r="C34" s="19"/>
      <c r="D34" s="19"/>
      <c r="E34" s="19"/>
      <c r="F34" s="19"/>
      <c r="G34" s="19"/>
      <c r="H34" s="19"/>
      <c r="I34" s="27"/>
    </row>
    <row r="35" spans="1:9" ht="18.75">
      <c r="A35" s="1"/>
      <c r="B35" s="1"/>
      <c r="C35" s="19"/>
      <c r="D35" s="19"/>
      <c r="E35" s="19"/>
      <c r="F35" s="19"/>
      <c r="G35" s="19"/>
      <c r="H35" s="19"/>
      <c r="I35" s="27"/>
    </row>
    <row r="36" spans="1:9" ht="18.75">
      <c r="A36" s="1"/>
      <c r="B36" s="1"/>
      <c r="C36" s="1"/>
      <c r="D36" s="1"/>
      <c r="E36" s="1"/>
      <c r="F36" s="1"/>
      <c r="G36" s="1"/>
      <c r="H36" s="1"/>
      <c r="I36" s="1"/>
    </row>
    <row r="37" spans="1:10" ht="18.75">
      <c r="A37" s="1" t="s">
        <v>203</v>
      </c>
      <c r="B37" s="1"/>
      <c r="C37" s="1"/>
      <c r="D37" s="1"/>
      <c r="E37" s="43"/>
      <c r="F37" s="1"/>
      <c r="G37" s="43"/>
      <c r="H37" s="33" t="s">
        <v>270</v>
      </c>
      <c r="I37" s="1"/>
      <c r="J37" s="45"/>
    </row>
    <row r="38" spans="1:10" ht="18.75">
      <c r="A38" s="48"/>
      <c r="B38" s="229" t="s">
        <v>280</v>
      </c>
      <c r="C38" s="232"/>
      <c r="D38" s="231"/>
      <c r="E38" s="229" t="s">
        <v>278</v>
      </c>
      <c r="F38" s="230"/>
      <c r="G38" s="231"/>
      <c r="H38" s="229" t="s">
        <v>281</v>
      </c>
      <c r="I38" s="230"/>
      <c r="J38" s="231"/>
    </row>
    <row r="39" spans="1:10" ht="18.75">
      <c r="A39" s="55" t="s">
        <v>76</v>
      </c>
      <c r="B39" s="142" t="s">
        <v>27</v>
      </c>
      <c r="C39" s="120" t="s">
        <v>89</v>
      </c>
      <c r="D39" s="143" t="s">
        <v>90</v>
      </c>
      <c r="E39" s="119" t="s">
        <v>27</v>
      </c>
      <c r="F39" s="120" t="s">
        <v>89</v>
      </c>
      <c r="G39" s="121" t="s">
        <v>90</v>
      </c>
      <c r="H39" s="144" t="s">
        <v>27</v>
      </c>
      <c r="I39" s="120" t="s">
        <v>89</v>
      </c>
      <c r="J39" s="121" t="s">
        <v>90</v>
      </c>
    </row>
    <row r="40" spans="1:10" ht="18.75">
      <c r="A40" s="132" t="s">
        <v>336</v>
      </c>
      <c r="B40" s="110">
        <v>300000</v>
      </c>
      <c r="C40" s="133">
        <f>D40/B40</f>
        <v>0.25</v>
      </c>
      <c r="D40" s="112">
        <v>75000</v>
      </c>
      <c r="E40" s="110">
        <v>698000</v>
      </c>
      <c r="F40" s="133">
        <f>G40/E40</f>
        <v>0.25787965616045844</v>
      </c>
      <c r="G40" s="112">
        <v>180000</v>
      </c>
      <c r="H40" s="134">
        <v>800000</v>
      </c>
      <c r="I40" s="133">
        <f>J40/H40</f>
        <v>0.30625</v>
      </c>
      <c r="J40" s="112">
        <v>245000</v>
      </c>
    </row>
    <row r="41" spans="1:10" ht="18.75">
      <c r="A41" s="135" t="s">
        <v>337</v>
      </c>
      <c r="B41" s="113">
        <v>30000</v>
      </c>
      <c r="C41" s="136">
        <f>D41/B41</f>
        <v>0.22</v>
      </c>
      <c r="D41" s="115">
        <v>6600</v>
      </c>
      <c r="E41" s="113">
        <v>116000</v>
      </c>
      <c r="F41" s="136">
        <f>G41/E41</f>
        <v>0.24482758620689654</v>
      </c>
      <c r="G41" s="115">
        <v>28400</v>
      </c>
      <c r="H41" s="137">
        <v>200000</v>
      </c>
      <c r="I41" s="136">
        <f>J41/H41</f>
        <v>0.295</v>
      </c>
      <c r="J41" s="115">
        <v>59000</v>
      </c>
    </row>
    <row r="42" spans="1:10" ht="18.75">
      <c r="A42" s="135"/>
      <c r="B42" s="113"/>
      <c r="C42" s="117"/>
      <c r="D42" s="118"/>
      <c r="E42" s="113"/>
      <c r="F42" s="117"/>
      <c r="G42" s="118"/>
      <c r="H42" s="137"/>
      <c r="I42" s="117"/>
      <c r="J42" s="115"/>
    </row>
    <row r="43" spans="1:10" ht="18.75">
      <c r="A43" s="142"/>
      <c r="B43" s="138"/>
      <c r="C43" s="120"/>
      <c r="D43" s="121"/>
      <c r="E43" s="138"/>
      <c r="F43" s="120"/>
      <c r="G43" s="121"/>
      <c r="H43" s="139"/>
      <c r="I43" s="120"/>
      <c r="J43" s="140"/>
    </row>
    <row r="44" spans="1:10" ht="18.75">
      <c r="A44" s="75" t="s">
        <v>85</v>
      </c>
      <c r="B44" s="122">
        <v>330000</v>
      </c>
      <c r="C44" s="141">
        <f>D44/B44</f>
        <v>0.24727272727272728</v>
      </c>
      <c r="D44" s="124">
        <v>81600</v>
      </c>
      <c r="E44" s="122">
        <v>814000</v>
      </c>
      <c r="F44" s="141">
        <f>G44/E44</f>
        <v>0.25601965601965604</v>
      </c>
      <c r="G44" s="124">
        <v>208400</v>
      </c>
      <c r="H44" s="122">
        <v>1000000</v>
      </c>
      <c r="I44" s="141">
        <f>J44/H44</f>
        <v>0.304</v>
      </c>
      <c r="J44" s="124">
        <v>304000</v>
      </c>
    </row>
    <row r="45" spans="1:9" ht="18.75">
      <c r="A45" s="1"/>
      <c r="B45" s="1"/>
      <c r="C45" s="1"/>
      <c r="D45" s="1"/>
      <c r="E45" s="1"/>
      <c r="F45" s="1"/>
      <c r="G45" s="1"/>
      <c r="H45" s="1"/>
      <c r="I45" s="1"/>
    </row>
    <row r="46" spans="1:9" ht="18.75">
      <c r="A46" s="1"/>
      <c r="B46" s="1"/>
      <c r="C46" s="1"/>
      <c r="D46" s="1"/>
      <c r="E46" s="1"/>
      <c r="F46" s="1"/>
      <c r="G46" s="1"/>
      <c r="H46" s="1"/>
      <c r="I46" s="1"/>
    </row>
  </sheetData>
  <mergeCells count="10">
    <mergeCell ref="E38:G38"/>
    <mergeCell ref="H38:J38"/>
    <mergeCell ref="B38:D38"/>
    <mergeCell ref="A11:B11"/>
    <mergeCell ref="A12:B12"/>
    <mergeCell ref="A16:B16"/>
    <mergeCell ref="A10:B10"/>
    <mergeCell ref="A13:B13"/>
    <mergeCell ref="A14:B14"/>
    <mergeCell ref="A15:B15"/>
  </mergeCells>
  <printOptions/>
  <pageMargins left="0.46" right="0.35" top="0.52" bottom="0.49"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E29"/>
  <sheetViews>
    <sheetView showGridLines="0" view="pageBreakPreview" zoomScale="75" zoomScaleSheetLayoutView="75" workbookViewId="0" topLeftCell="A1">
      <selection activeCell="H14" sqref="H14"/>
    </sheetView>
  </sheetViews>
  <sheetFormatPr defaultColWidth="9.00390625" defaultRowHeight="13.5"/>
  <cols>
    <col min="1" max="1" width="3.375" style="2" customWidth="1"/>
    <col min="2" max="2" width="19.75390625" style="2" customWidth="1"/>
    <col min="3" max="5" width="18.00390625" style="2" customWidth="1"/>
    <col min="6" max="16384" width="9.00390625" style="2" customWidth="1"/>
  </cols>
  <sheetData>
    <row r="1" ht="18.75">
      <c r="A1" s="2" t="s">
        <v>265</v>
      </c>
    </row>
    <row r="3" ht="18.75">
      <c r="E3" s="29" t="s">
        <v>272</v>
      </c>
    </row>
    <row r="4" spans="1:5" ht="18.75">
      <c r="A4" s="235"/>
      <c r="B4" s="236"/>
      <c r="C4" s="162" t="s">
        <v>277</v>
      </c>
      <c r="D4" s="162" t="s">
        <v>282</v>
      </c>
      <c r="E4" s="162" t="s">
        <v>283</v>
      </c>
    </row>
    <row r="5" spans="1:5" ht="18.75">
      <c r="A5" s="237"/>
      <c r="B5" s="238"/>
      <c r="C5" s="163" t="s">
        <v>284</v>
      </c>
      <c r="D5" s="163" t="s">
        <v>284</v>
      </c>
      <c r="E5" s="163" t="s">
        <v>284</v>
      </c>
    </row>
    <row r="6" spans="1:5" ht="18.75">
      <c r="A6" s="239" t="s">
        <v>27</v>
      </c>
      <c r="B6" s="214"/>
      <c r="C6" s="145">
        <v>330000</v>
      </c>
      <c r="D6" s="146">
        <v>814000</v>
      </c>
      <c r="E6" s="145">
        <v>1000000</v>
      </c>
    </row>
    <row r="7" spans="1:5" ht="18.75">
      <c r="A7" s="239" t="s">
        <v>165</v>
      </c>
      <c r="B7" s="214"/>
      <c r="C7" s="145">
        <v>248400</v>
      </c>
      <c r="D7" s="146">
        <v>605600</v>
      </c>
      <c r="E7" s="145">
        <v>696000</v>
      </c>
    </row>
    <row r="8" spans="1:5" ht="18.75">
      <c r="A8" s="239" t="s">
        <v>28</v>
      </c>
      <c r="B8" s="214"/>
      <c r="C8" s="145">
        <f>C6-C7</f>
        <v>81600</v>
      </c>
      <c r="D8" s="145">
        <f>D6-D7</f>
        <v>208400</v>
      </c>
      <c r="E8" s="145">
        <f>E6-E7</f>
        <v>304000</v>
      </c>
    </row>
    <row r="9" spans="1:5" ht="18.75">
      <c r="A9" s="215"/>
      <c r="B9" s="164" t="s">
        <v>29</v>
      </c>
      <c r="C9" s="147">
        <v>60500</v>
      </c>
      <c r="D9" s="148">
        <v>77000</v>
      </c>
      <c r="E9" s="147">
        <v>145500</v>
      </c>
    </row>
    <row r="10" spans="1:5" ht="18.75">
      <c r="A10" s="240"/>
      <c r="B10" s="91" t="s">
        <v>30</v>
      </c>
      <c r="C10" s="90">
        <v>10000</v>
      </c>
      <c r="D10" s="149">
        <v>25000</v>
      </c>
      <c r="E10" s="90">
        <v>63000</v>
      </c>
    </row>
    <row r="11" spans="1:5" ht="18.75">
      <c r="A11" s="240"/>
      <c r="B11" s="91" t="s">
        <v>31</v>
      </c>
      <c r="C11" s="90">
        <v>2000</v>
      </c>
      <c r="D11" s="149">
        <v>2000</v>
      </c>
      <c r="E11" s="90">
        <v>2000</v>
      </c>
    </row>
    <row r="12" spans="1:5" ht="18.75">
      <c r="A12" s="240"/>
      <c r="B12" s="91" t="s">
        <v>32</v>
      </c>
      <c r="C12" s="90">
        <v>1000</v>
      </c>
      <c r="D12" s="149">
        <v>1000</v>
      </c>
      <c r="E12" s="90">
        <v>1000</v>
      </c>
    </row>
    <row r="13" spans="1:5" ht="18.75">
      <c r="A13" s="240"/>
      <c r="B13" s="91" t="s">
        <v>246</v>
      </c>
      <c r="C13" s="90">
        <v>3000</v>
      </c>
      <c r="D13" s="149">
        <v>5000</v>
      </c>
      <c r="E13" s="90">
        <v>7000</v>
      </c>
    </row>
    <row r="14" spans="1:5" ht="18.75">
      <c r="A14" s="240"/>
      <c r="B14" s="91"/>
      <c r="C14" s="90"/>
      <c r="D14" s="149"/>
      <c r="E14" s="90"/>
    </row>
    <row r="15" spans="1:5" ht="18.75">
      <c r="A15" s="240"/>
      <c r="B15" s="91"/>
      <c r="C15" s="90"/>
      <c r="D15" s="149"/>
      <c r="E15" s="90"/>
    </row>
    <row r="16" spans="1:5" ht="18.75">
      <c r="A16" s="240"/>
      <c r="B16" s="91"/>
      <c r="C16" s="90"/>
      <c r="D16" s="149"/>
      <c r="E16" s="90"/>
    </row>
    <row r="17" spans="1:5" ht="18.75">
      <c r="A17" s="240"/>
      <c r="B17" s="94" t="s">
        <v>33</v>
      </c>
      <c r="C17" s="150">
        <v>8000</v>
      </c>
      <c r="D17" s="151">
        <v>8000</v>
      </c>
      <c r="E17" s="150">
        <v>8000</v>
      </c>
    </row>
    <row r="18" spans="1:5" ht="18.75">
      <c r="A18" s="233" t="s">
        <v>166</v>
      </c>
      <c r="B18" s="234"/>
      <c r="C18" s="152">
        <f>SUM(C9:C17)</f>
        <v>84500</v>
      </c>
      <c r="D18" s="152">
        <f>SUM(D9:D17)</f>
        <v>118000</v>
      </c>
      <c r="E18" s="152">
        <f>SUM(E9:E17)</f>
        <v>226500</v>
      </c>
    </row>
    <row r="19" spans="1:5" ht="18.75">
      <c r="A19" s="165"/>
      <c r="B19" s="101" t="s">
        <v>39</v>
      </c>
      <c r="C19" s="153">
        <f>C8-C18</f>
        <v>-2900</v>
      </c>
      <c r="D19" s="153">
        <f>D8-D18</f>
        <v>90400</v>
      </c>
      <c r="E19" s="153">
        <f>E8-E18</f>
        <v>77500</v>
      </c>
    </row>
    <row r="20" spans="1:5" ht="18.75">
      <c r="A20" s="166"/>
      <c r="B20" s="86" t="s">
        <v>35</v>
      </c>
      <c r="C20" s="154">
        <v>-3000</v>
      </c>
      <c r="D20" s="155">
        <v>-3700</v>
      </c>
      <c r="E20" s="154">
        <v>-3600</v>
      </c>
    </row>
    <row r="21" spans="1:5" ht="18.75">
      <c r="A21" s="167"/>
      <c r="B21" s="95"/>
      <c r="C21" s="156"/>
      <c r="D21" s="156"/>
      <c r="E21" s="156"/>
    </row>
    <row r="22" spans="1:5" ht="18.75">
      <c r="A22" s="233" t="s">
        <v>167</v>
      </c>
      <c r="B22" s="234"/>
      <c r="C22" s="153">
        <f>SUM(C20:C21)</f>
        <v>-3000</v>
      </c>
      <c r="D22" s="153">
        <f>SUM(D20:D21)</f>
        <v>-3700</v>
      </c>
      <c r="E22" s="153">
        <f>SUM(E20:E21)</f>
        <v>-3600</v>
      </c>
    </row>
    <row r="23" spans="1:5" ht="18.75">
      <c r="A23" s="168"/>
      <c r="B23" s="169" t="s">
        <v>42</v>
      </c>
      <c r="C23" s="157">
        <f>C19+C22</f>
        <v>-5900</v>
      </c>
      <c r="D23" s="157">
        <f>D19+D22</f>
        <v>86700</v>
      </c>
      <c r="E23" s="157">
        <f>E19+E22</f>
        <v>73900</v>
      </c>
    </row>
    <row r="24" spans="1:5" ht="18.75">
      <c r="A24" s="165"/>
      <c r="B24" s="99" t="s">
        <v>43</v>
      </c>
      <c r="C24" s="158" t="s">
        <v>330</v>
      </c>
      <c r="D24" s="159">
        <v>36000</v>
      </c>
      <c r="E24" s="153">
        <v>30000</v>
      </c>
    </row>
    <row r="25" spans="1:5" ht="18.75">
      <c r="A25" s="170"/>
      <c r="B25" s="171" t="s">
        <v>44</v>
      </c>
      <c r="C25" s="160">
        <f>C23</f>
        <v>-5900</v>
      </c>
      <c r="D25" s="161">
        <f>D23-D24</f>
        <v>50700</v>
      </c>
      <c r="E25" s="153">
        <f>E23-E24</f>
        <v>43900</v>
      </c>
    </row>
    <row r="26" spans="1:5" ht="18.75">
      <c r="A26" s="41"/>
      <c r="B26" s="41"/>
      <c r="C26" s="41"/>
      <c r="D26" s="41"/>
      <c r="E26" s="41"/>
    </row>
    <row r="27" spans="1:5" ht="18.75">
      <c r="A27" s="1"/>
      <c r="B27" s="1"/>
      <c r="C27" s="1"/>
      <c r="D27" s="1"/>
      <c r="E27" s="1"/>
    </row>
    <row r="28" spans="1:5" ht="18.75">
      <c r="A28" s="1"/>
      <c r="B28" s="1"/>
      <c r="C28" s="1"/>
      <c r="D28" s="1"/>
      <c r="E28" s="1"/>
    </row>
    <row r="29" spans="1:5" ht="18.75">
      <c r="A29" s="1"/>
      <c r="B29" s="1"/>
      <c r="C29" s="1"/>
      <c r="D29" s="1"/>
      <c r="E29" s="1"/>
    </row>
  </sheetData>
  <mergeCells count="7">
    <mergeCell ref="A22:B22"/>
    <mergeCell ref="A4:B5"/>
    <mergeCell ref="A6:B6"/>
    <mergeCell ref="A7:B7"/>
    <mergeCell ref="A8:B8"/>
    <mergeCell ref="A18:B18"/>
    <mergeCell ref="A9:A17"/>
  </mergeCells>
  <printOptions/>
  <pageMargins left="0.75" right="0.75" top="0.82" bottom="1"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3"/>
  <sheetViews>
    <sheetView zoomScale="75" zoomScaleNormal="75" workbookViewId="0" topLeftCell="A1">
      <selection activeCell="G21" sqref="G21"/>
    </sheetView>
  </sheetViews>
  <sheetFormatPr defaultColWidth="9.00390625" defaultRowHeight="13.5"/>
  <cols>
    <col min="1" max="1" width="4.00390625" style="35" customWidth="1"/>
    <col min="2" max="2" width="22.625" style="35" customWidth="1"/>
    <col min="3" max="5" width="18.625" style="35" customWidth="1"/>
    <col min="6" max="16384" width="9.00390625" style="35" customWidth="1"/>
  </cols>
  <sheetData>
    <row r="1" ht="18.75">
      <c r="B1" s="36" t="s">
        <v>247</v>
      </c>
    </row>
    <row r="3" ht="13.5">
      <c r="E3" s="37" t="s">
        <v>267</v>
      </c>
    </row>
    <row r="4" spans="1:5" ht="18.75" customHeight="1">
      <c r="A4" s="172"/>
      <c r="B4" s="172"/>
      <c r="C4" s="209" t="s">
        <v>277</v>
      </c>
      <c r="D4" s="209" t="s">
        <v>278</v>
      </c>
      <c r="E4" s="209" t="s">
        <v>281</v>
      </c>
    </row>
    <row r="5" spans="1:5" ht="18.75" customHeight="1" thickBot="1">
      <c r="A5" s="173"/>
      <c r="B5" s="173" t="s">
        <v>248</v>
      </c>
      <c r="C5" s="174">
        <v>0</v>
      </c>
      <c r="D5" s="174">
        <f>C23</f>
        <v>1682</v>
      </c>
      <c r="E5" s="174">
        <f>D23</f>
        <v>44382</v>
      </c>
    </row>
    <row r="6" spans="1:5" ht="18.75" customHeight="1" thickTop="1">
      <c r="A6" s="241" t="s">
        <v>249</v>
      </c>
      <c r="B6" s="175" t="s">
        <v>250</v>
      </c>
      <c r="C6" s="176">
        <f>'損益計画書'!C25</f>
        <v>-5900</v>
      </c>
      <c r="D6" s="176">
        <f>'損益計画書'!D25</f>
        <v>50700</v>
      </c>
      <c r="E6" s="176">
        <f>'損益計画書'!E25</f>
        <v>43900</v>
      </c>
    </row>
    <row r="7" spans="1:5" ht="18.75" customHeight="1">
      <c r="A7" s="241"/>
      <c r="B7" s="177" t="s">
        <v>251</v>
      </c>
      <c r="C7" s="178">
        <f>'損益計画書'!C17</f>
        <v>8000</v>
      </c>
      <c r="D7" s="178">
        <f>'損益計画書'!D17</f>
        <v>8000</v>
      </c>
      <c r="E7" s="178">
        <f>'損益計画書'!E17</f>
        <v>8000</v>
      </c>
    </row>
    <row r="8" spans="1:5" ht="18.75" customHeight="1">
      <c r="A8" s="241"/>
      <c r="B8" s="177" t="s">
        <v>252</v>
      </c>
      <c r="C8" s="178">
        <v>10000</v>
      </c>
      <c r="D8" s="178"/>
      <c r="E8" s="178"/>
    </row>
    <row r="9" spans="1:5" ht="18.75" customHeight="1">
      <c r="A9" s="241"/>
      <c r="B9" s="177" t="s">
        <v>253</v>
      </c>
      <c r="C9" s="178"/>
      <c r="D9" s="178"/>
      <c r="E9" s="178"/>
    </row>
    <row r="10" spans="1:5" ht="18.75" customHeight="1">
      <c r="A10" s="241"/>
      <c r="B10" s="177" t="s">
        <v>58</v>
      </c>
      <c r="C10" s="178">
        <v>5000</v>
      </c>
      <c r="D10" s="178"/>
      <c r="E10" s="178"/>
    </row>
    <row r="11" spans="1:5" ht="18.75" customHeight="1">
      <c r="A11" s="241"/>
      <c r="B11" s="177" t="s">
        <v>254</v>
      </c>
      <c r="C11" s="178"/>
      <c r="D11" s="178"/>
      <c r="E11" s="178"/>
    </row>
    <row r="12" spans="1:5" ht="18.75" customHeight="1" thickBot="1">
      <c r="A12" s="172"/>
      <c r="B12" s="179" t="s">
        <v>255</v>
      </c>
      <c r="C12" s="180">
        <f>SUM(C6:C11)</f>
        <v>17100</v>
      </c>
      <c r="D12" s="180">
        <f>SUM(D6:D11)</f>
        <v>58700</v>
      </c>
      <c r="E12" s="180">
        <f>SUM(E6:E11)</f>
        <v>51900</v>
      </c>
    </row>
    <row r="13" spans="1:5" ht="18.75" customHeight="1" thickTop="1">
      <c r="A13" s="181"/>
      <c r="B13" s="182"/>
      <c r="C13" s="183"/>
      <c r="D13" s="183"/>
      <c r="E13" s="183"/>
    </row>
    <row r="14" spans="1:5" ht="18.75" customHeight="1">
      <c r="A14" s="241" t="s">
        <v>256</v>
      </c>
      <c r="B14" s="184" t="s">
        <v>257</v>
      </c>
      <c r="C14" s="185">
        <v>5500</v>
      </c>
      <c r="D14" s="185"/>
      <c r="E14" s="185"/>
    </row>
    <row r="15" spans="1:5" ht="18.75" customHeight="1">
      <c r="A15" s="241"/>
      <c r="B15" s="177" t="s">
        <v>258</v>
      </c>
      <c r="C15" s="178">
        <f>SUM(C16:C18)</f>
        <v>8918</v>
      </c>
      <c r="D15" s="178">
        <f>SUM(D16:D18)</f>
        <v>15000</v>
      </c>
      <c r="E15" s="178">
        <f>SUM(E16:E18)</f>
        <v>20000</v>
      </c>
    </row>
    <row r="16" spans="1:5" ht="18.75" customHeight="1">
      <c r="A16" s="241"/>
      <c r="B16" s="212" t="s">
        <v>269</v>
      </c>
      <c r="C16" s="213">
        <v>33000</v>
      </c>
      <c r="D16" s="213">
        <v>50000</v>
      </c>
      <c r="E16" s="213">
        <v>90000</v>
      </c>
    </row>
    <row r="17" spans="1:5" ht="18.75" customHeight="1">
      <c r="A17" s="241"/>
      <c r="B17" s="212" t="s">
        <v>338</v>
      </c>
      <c r="C17" s="213">
        <v>-26082</v>
      </c>
      <c r="D17" s="213">
        <v>-40000</v>
      </c>
      <c r="E17" s="213">
        <v>-80000</v>
      </c>
    </row>
    <row r="18" spans="1:5" ht="18.75" customHeight="1">
      <c r="A18" s="241"/>
      <c r="B18" s="212" t="s">
        <v>339</v>
      </c>
      <c r="C18" s="213">
        <v>2000</v>
      </c>
      <c r="D18" s="213">
        <v>5000</v>
      </c>
      <c r="E18" s="213">
        <v>10000</v>
      </c>
    </row>
    <row r="19" spans="1:5" ht="18.75" customHeight="1">
      <c r="A19" s="241"/>
      <c r="B19" s="177" t="s">
        <v>259</v>
      </c>
      <c r="C19" s="178"/>
      <c r="D19" s="178"/>
      <c r="E19" s="178"/>
    </row>
    <row r="20" spans="1:5" ht="18.75" customHeight="1">
      <c r="A20" s="241"/>
      <c r="B20" s="177" t="s">
        <v>62</v>
      </c>
      <c r="C20" s="178">
        <v>1000</v>
      </c>
      <c r="D20" s="178">
        <v>1000</v>
      </c>
      <c r="E20" s="178">
        <v>1000</v>
      </c>
    </row>
    <row r="21" spans="1:5" ht="18.75" customHeight="1">
      <c r="A21" s="241"/>
      <c r="B21" s="177" t="s">
        <v>254</v>
      </c>
      <c r="C21" s="178"/>
      <c r="D21" s="178"/>
      <c r="E21" s="178"/>
    </row>
    <row r="22" spans="1:5" ht="18.75" customHeight="1" thickBot="1">
      <c r="A22" s="173"/>
      <c r="B22" s="179" t="s">
        <v>255</v>
      </c>
      <c r="C22" s="180">
        <f>SUM(C19:C21)+SUM(C14:C15)</f>
        <v>15418</v>
      </c>
      <c r="D22" s="180">
        <f>SUM(D19:D21)+SUM(D14:D15)</f>
        <v>16000</v>
      </c>
      <c r="E22" s="180">
        <f>SUM(E19:E21)+SUM(E14:E15)</f>
        <v>21000</v>
      </c>
    </row>
    <row r="23" spans="1:5" ht="18.75" customHeight="1" thickTop="1">
      <c r="A23" s="172"/>
      <c r="B23" s="172" t="s">
        <v>260</v>
      </c>
      <c r="C23" s="186">
        <f>C5+C12-C22</f>
        <v>1682</v>
      </c>
      <c r="D23" s="186">
        <f>D5+D12-D22</f>
        <v>44382</v>
      </c>
      <c r="E23" s="186">
        <f>E5+E12-E22</f>
        <v>75282</v>
      </c>
    </row>
  </sheetData>
  <mergeCells count="2">
    <mergeCell ref="A6:A11"/>
    <mergeCell ref="A14:A21"/>
  </mergeCell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P38"/>
  <sheetViews>
    <sheetView showGridLines="0" zoomScaleSheetLayoutView="100" workbookViewId="0" topLeftCell="A1">
      <selection activeCell="B3" sqref="B3"/>
    </sheetView>
  </sheetViews>
  <sheetFormatPr defaultColWidth="9.00390625" defaultRowHeight="13.5"/>
  <cols>
    <col min="1" max="1" width="2.25390625" style="42" customWidth="1"/>
    <col min="2" max="2" width="2.375" style="42" customWidth="1"/>
    <col min="3" max="3" width="7.50390625" style="42" customWidth="1"/>
    <col min="4" max="4" width="3.00390625" style="42" customWidth="1"/>
    <col min="5" max="16" width="6.375" style="2" customWidth="1"/>
    <col min="17" max="16384" width="9.00390625" style="2" customWidth="1"/>
  </cols>
  <sheetData>
    <row r="1" spans="1:3" ht="18.75">
      <c r="A1" s="2" t="s">
        <v>264</v>
      </c>
      <c r="B1" s="2"/>
      <c r="C1" s="2"/>
    </row>
    <row r="2" spans="1:16" ht="18.75">
      <c r="A2" s="60"/>
      <c r="B2" s="60"/>
      <c r="C2" s="60"/>
      <c r="D2" s="60"/>
      <c r="E2" s="60"/>
      <c r="F2" s="60"/>
      <c r="G2" s="60"/>
      <c r="H2" s="60"/>
      <c r="I2" s="60"/>
      <c r="J2" s="60"/>
      <c r="K2" s="60"/>
      <c r="L2" s="60"/>
      <c r="M2" s="60"/>
      <c r="N2" s="68" t="s">
        <v>266</v>
      </c>
      <c r="O2" s="60"/>
      <c r="P2" s="60"/>
    </row>
    <row r="3" spans="1:16" ht="18.75">
      <c r="A3" s="60"/>
      <c r="B3" s="60"/>
      <c r="C3" s="60"/>
      <c r="D3" s="60"/>
      <c r="E3" s="220" t="s">
        <v>277</v>
      </c>
      <c r="F3" s="221"/>
      <c r="G3" s="221"/>
      <c r="H3" s="221"/>
      <c r="I3" s="221"/>
      <c r="J3" s="221"/>
      <c r="K3" s="221"/>
      <c r="L3" s="221"/>
      <c r="M3" s="221"/>
      <c r="N3" s="221"/>
      <c r="O3" s="221"/>
      <c r="P3" s="222"/>
    </row>
    <row r="4" spans="1:16" ht="18.75">
      <c r="A4" s="60"/>
      <c r="B4" s="60"/>
      <c r="C4" s="60"/>
      <c r="D4" s="60"/>
      <c r="E4" s="187" t="s">
        <v>24</v>
      </c>
      <c r="F4" s="187" t="s">
        <v>169</v>
      </c>
      <c r="G4" s="187" t="s">
        <v>170</v>
      </c>
      <c r="H4" s="187" t="s">
        <v>171</v>
      </c>
      <c r="I4" s="187" t="s">
        <v>172</v>
      </c>
      <c r="J4" s="187" t="s">
        <v>173</v>
      </c>
      <c r="K4" s="187" t="s">
        <v>25</v>
      </c>
      <c r="L4" s="187" t="s">
        <v>26</v>
      </c>
      <c r="M4" s="187" t="s">
        <v>176</v>
      </c>
      <c r="N4" s="187" t="s">
        <v>177</v>
      </c>
      <c r="O4" s="187" t="s">
        <v>178</v>
      </c>
      <c r="P4" s="187" t="s">
        <v>179</v>
      </c>
    </row>
    <row r="5" spans="1:16" ht="18.75">
      <c r="A5" s="200"/>
      <c r="B5" s="201" t="s">
        <v>69</v>
      </c>
      <c r="C5" s="201"/>
      <c r="D5" s="201"/>
      <c r="E5" s="188">
        <v>0</v>
      </c>
      <c r="F5" s="188">
        <f>E36</f>
        <v>15797</v>
      </c>
      <c r="G5" s="188">
        <f>F36</f>
        <v>11309</v>
      </c>
      <c r="H5" s="188">
        <f>G36</f>
        <v>6321</v>
      </c>
      <c r="I5" s="188">
        <f>H36</f>
        <v>7755</v>
      </c>
      <c r="J5" s="188">
        <f>I36</f>
        <v>8198</v>
      </c>
      <c r="K5" s="188">
        <f aca="true" t="shared" si="0" ref="K5:P5">J36</f>
        <v>8290</v>
      </c>
      <c r="L5" s="188">
        <f t="shared" si="0"/>
        <v>8382</v>
      </c>
      <c r="M5" s="188">
        <f t="shared" si="0"/>
        <v>12185</v>
      </c>
      <c r="N5" s="188">
        <f t="shared" si="0"/>
        <v>17348</v>
      </c>
      <c r="O5" s="188">
        <f t="shared" si="0"/>
        <v>20160</v>
      </c>
      <c r="P5" s="188">
        <f t="shared" si="0"/>
        <v>22972</v>
      </c>
    </row>
    <row r="6" spans="1:16" ht="18.75">
      <c r="A6" s="51"/>
      <c r="B6" s="202" t="s">
        <v>53</v>
      </c>
      <c r="C6" s="132" t="s">
        <v>45</v>
      </c>
      <c r="D6" s="203"/>
      <c r="E6" s="189">
        <v>8250</v>
      </c>
      <c r="F6" s="198">
        <v>2750</v>
      </c>
      <c r="G6" s="197">
        <v>2750</v>
      </c>
      <c r="H6" s="198">
        <v>2750</v>
      </c>
      <c r="I6" s="197">
        <v>5500</v>
      </c>
      <c r="J6" s="197">
        <v>6875</v>
      </c>
      <c r="K6" s="197">
        <v>6875</v>
      </c>
      <c r="L6" s="198">
        <v>6875</v>
      </c>
      <c r="M6" s="197">
        <v>8250</v>
      </c>
      <c r="N6" s="198">
        <v>9625</v>
      </c>
      <c r="O6" s="197">
        <v>9625</v>
      </c>
      <c r="P6" s="197">
        <v>9625</v>
      </c>
    </row>
    <row r="7" spans="1:16" ht="18.75">
      <c r="A7" s="51"/>
      <c r="B7" s="202" t="s">
        <v>41</v>
      </c>
      <c r="C7" s="135" t="s">
        <v>46</v>
      </c>
      <c r="D7" s="204"/>
      <c r="E7" s="191"/>
      <c r="F7" s="210">
        <v>8250</v>
      </c>
      <c r="G7" s="191">
        <v>8250</v>
      </c>
      <c r="H7" s="192">
        <v>16500</v>
      </c>
      <c r="I7" s="191">
        <v>20625</v>
      </c>
      <c r="J7" s="191">
        <v>20625</v>
      </c>
      <c r="K7" s="191">
        <v>20625</v>
      </c>
      <c r="L7" s="192">
        <v>24750</v>
      </c>
      <c r="M7" s="191">
        <v>28875</v>
      </c>
      <c r="N7" s="192">
        <v>28875</v>
      </c>
      <c r="O7" s="191">
        <v>28875</v>
      </c>
      <c r="P7" s="191">
        <v>33000</v>
      </c>
    </row>
    <row r="8" spans="1:16" ht="18.75">
      <c r="A8" s="51"/>
      <c r="B8" s="202" t="s">
        <v>52</v>
      </c>
      <c r="C8" s="135" t="s">
        <v>47</v>
      </c>
      <c r="D8" s="204"/>
      <c r="E8" s="191"/>
      <c r="F8" s="211"/>
      <c r="G8" s="211"/>
      <c r="H8" s="211"/>
      <c r="I8" s="211"/>
      <c r="J8" s="211"/>
      <c r="K8" s="211"/>
      <c r="L8" s="211"/>
      <c r="M8" s="211"/>
      <c r="N8" s="211"/>
      <c r="O8" s="211"/>
      <c r="P8" s="211"/>
    </row>
    <row r="9" spans="1:16" ht="18.75">
      <c r="A9" s="51" t="s">
        <v>66</v>
      </c>
      <c r="B9" s="202" t="s">
        <v>51</v>
      </c>
      <c r="C9" s="142"/>
      <c r="D9" s="143"/>
      <c r="E9" s="193"/>
      <c r="F9" s="194"/>
      <c r="G9" s="193"/>
      <c r="H9" s="194"/>
      <c r="I9" s="193"/>
      <c r="J9" s="193"/>
      <c r="K9" s="193"/>
      <c r="L9" s="194"/>
      <c r="M9" s="193"/>
      <c r="N9" s="194"/>
      <c r="O9" s="193"/>
      <c r="P9" s="193"/>
    </row>
    <row r="10" spans="1:16" ht="18.75">
      <c r="A10" s="51"/>
      <c r="B10" s="200"/>
      <c r="C10" s="201" t="s">
        <v>70</v>
      </c>
      <c r="D10" s="201"/>
      <c r="E10" s="195">
        <f aca="true" t="shared" si="1" ref="E10:P10">SUM(E6:E9)</f>
        <v>8250</v>
      </c>
      <c r="F10" s="195">
        <f t="shared" si="1"/>
        <v>11000</v>
      </c>
      <c r="G10" s="195">
        <f t="shared" si="1"/>
        <v>11000</v>
      </c>
      <c r="H10" s="195">
        <f t="shared" si="1"/>
        <v>19250</v>
      </c>
      <c r="I10" s="195">
        <f t="shared" si="1"/>
        <v>26125</v>
      </c>
      <c r="J10" s="195">
        <f t="shared" si="1"/>
        <v>27500</v>
      </c>
      <c r="K10" s="195">
        <f t="shared" si="1"/>
        <v>27500</v>
      </c>
      <c r="L10" s="195">
        <f t="shared" si="1"/>
        <v>31625</v>
      </c>
      <c r="M10" s="195">
        <f t="shared" si="1"/>
        <v>37125</v>
      </c>
      <c r="N10" s="195">
        <f t="shared" si="1"/>
        <v>38500</v>
      </c>
      <c r="O10" s="195">
        <f t="shared" si="1"/>
        <v>38500</v>
      </c>
      <c r="P10" s="195">
        <f t="shared" si="1"/>
        <v>42625</v>
      </c>
    </row>
    <row r="11" spans="1:16" ht="18.75">
      <c r="A11" s="51" t="s">
        <v>67</v>
      </c>
      <c r="B11" s="202" t="s">
        <v>54</v>
      </c>
      <c r="C11" s="132" t="s">
        <v>48</v>
      </c>
      <c r="D11" s="203"/>
      <c r="E11" s="189">
        <v>828</v>
      </c>
      <c r="F11" s="190">
        <v>828</v>
      </c>
      <c r="G11" s="189">
        <v>828</v>
      </c>
      <c r="H11" s="190">
        <v>1656</v>
      </c>
      <c r="I11" s="189">
        <v>2070</v>
      </c>
      <c r="J11" s="189">
        <v>2070</v>
      </c>
      <c r="K11" s="189">
        <v>2070</v>
      </c>
      <c r="L11" s="190">
        <v>2484</v>
      </c>
      <c r="M11" s="189">
        <v>2898</v>
      </c>
      <c r="N11" s="190">
        <v>2898</v>
      </c>
      <c r="O11" s="189">
        <v>2898</v>
      </c>
      <c r="P11" s="189">
        <v>3312</v>
      </c>
    </row>
    <row r="12" spans="1:16" ht="18.75">
      <c r="A12" s="51"/>
      <c r="B12" s="202" t="s">
        <v>55</v>
      </c>
      <c r="C12" s="135" t="s">
        <v>49</v>
      </c>
      <c r="D12" s="204"/>
      <c r="E12" s="191"/>
      <c r="F12" s="192">
        <v>7452</v>
      </c>
      <c r="G12" s="191">
        <v>7452</v>
      </c>
      <c r="H12" s="192">
        <v>7452</v>
      </c>
      <c r="I12" s="191">
        <v>14904</v>
      </c>
      <c r="J12" s="191">
        <v>18630</v>
      </c>
      <c r="K12" s="191">
        <v>18630</v>
      </c>
      <c r="L12" s="192">
        <v>18630</v>
      </c>
      <c r="M12" s="191">
        <v>22356</v>
      </c>
      <c r="N12" s="192">
        <v>26082</v>
      </c>
      <c r="O12" s="191">
        <v>26082</v>
      </c>
      <c r="P12" s="191">
        <v>26082</v>
      </c>
    </row>
    <row r="13" spans="1:16" ht="18.75">
      <c r="A13" s="51" t="s">
        <v>68</v>
      </c>
      <c r="B13" s="202" t="s">
        <v>56</v>
      </c>
      <c r="C13" s="135" t="s">
        <v>50</v>
      </c>
      <c r="D13" s="204"/>
      <c r="E13" s="191"/>
      <c r="F13" s="192"/>
      <c r="G13" s="191"/>
      <c r="H13" s="192"/>
      <c r="I13" s="191"/>
      <c r="J13" s="191"/>
      <c r="K13" s="191"/>
      <c r="L13" s="192"/>
      <c r="M13" s="191"/>
      <c r="N13" s="192"/>
      <c r="O13" s="191"/>
      <c r="P13" s="191"/>
    </row>
    <row r="14" spans="1:16" ht="18.75">
      <c r="A14" s="51"/>
      <c r="B14" s="57" t="s">
        <v>57</v>
      </c>
      <c r="C14" s="142"/>
      <c r="D14" s="205"/>
      <c r="E14" s="196"/>
      <c r="F14" s="194"/>
      <c r="G14" s="193"/>
      <c r="H14" s="194"/>
      <c r="I14" s="193"/>
      <c r="J14" s="193"/>
      <c r="K14" s="196"/>
      <c r="L14" s="194"/>
      <c r="M14" s="193"/>
      <c r="N14" s="194"/>
      <c r="O14" s="193"/>
      <c r="P14" s="193"/>
    </row>
    <row r="15" spans="1:16" ht="18.75">
      <c r="A15" s="51" t="s">
        <v>56</v>
      </c>
      <c r="B15" s="206"/>
      <c r="C15" s="132" t="s">
        <v>29</v>
      </c>
      <c r="D15" s="203"/>
      <c r="E15" s="189">
        <v>5042</v>
      </c>
      <c r="F15" s="189">
        <v>5042</v>
      </c>
      <c r="G15" s="189">
        <v>5042</v>
      </c>
      <c r="H15" s="189">
        <v>5042</v>
      </c>
      <c r="I15" s="189">
        <v>5042</v>
      </c>
      <c r="J15" s="189">
        <v>5042</v>
      </c>
      <c r="K15" s="189">
        <v>5042</v>
      </c>
      <c r="L15" s="189">
        <v>5042</v>
      </c>
      <c r="M15" s="189">
        <v>5042</v>
      </c>
      <c r="N15" s="189">
        <v>5042</v>
      </c>
      <c r="O15" s="189">
        <v>5042</v>
      </c>
      <c r="P15" s="189">
        <v>5042</v>
      </c>
    </row>
    <row r="16" spans="1:16" ht="18.75">
      <c r="A16" s="51"/>
      <c r="B16" s="202" t="s">
        <v>36</v>
      </c>
      <c r="C16" s="135" t="s">
        <v>30</v>
      </c>
      <c r="D16" s="204"/>
      <c r="E16" s="191">
        <v>833</v>
      </c>
      <c r="F16" s="191">
        <v>833</v>
      </c>
      <c r="G16" s="191">
        <v>833</v>
      </c>
      <c r="H16" s="191">
        <v>833</v>
      </c>
      <c r="I16" s="191">
        <v>833</v>
      </c>
      <c r="J16" s="191">
        <v>833</v>
      </c>
      <c r="K16" s="191">
        <v>833</v>
      </c>
      <c r="L16" s="191">
        <v>833</v>
      </c>
      <c r="M16" s="191">
        <v>833</v>
      </c>
      <c r="N16" s="191">
        <v>833</v>
      </c>
      <c r="O16" s="191">
        <v>833</v>
      </c>
      <c r="P16" s="191">
        <v>833</v>
      </c>
    </row>
    <row r="17" spans="1:16" ht="18.75">
      <c r="A17" s="51"/>
      <c r="B17" s="202" t="s">
        <v>37</v>
      </c>
      <c r="C17" s="135" t="s">
        <v>31</v>
      </c>
      <c r="D17" s="204"/>
      <c r="E17" s="191">
        <v>167</v>
      </c>
      <c r="F17" s="191">
        <v>167</v>
      </c>
      <c r="G17" s="191">
        <v>167</v>
      </c>
      <c r="H17" s="191">
        <v>167</v>
      </c>
      <c r="I17" s="191">
        <v>167</v>
      </c>
      <c r="J17" s="191">
        <v>167</v>
      </c>
      <c r="K17" s="191">
        <v>167</v>
      </c>
      <c r="L17" s="191">
        <v>167</v>
      </c>
      <c r="M17" s="191">
        <v>167</v>
      </c>
      <c r="N17" s="191">
        <v>167</v>
      </c>
      <c r="O17" s="191">
        <v>167</v>
      </c>
      <c r="P17" s="191">
        <v>167</v>
      </c>
    </row>
    <row r="18" spans="1:16" ht="18.75">
      <c r="A18" s="51"/>
      <c r="B18" s="202" t="s">
        <v>66</v>
      </c>
      <c r="C18" s="135" t="s">
        <v>32</v>
      </c>
      <c r="D18" s="204"/>
      <c r="E18" s="191">
        <v>83</v>
      </c>
      <c r="F18" s="191">
        <v>83</v>
      </c>
      <c r="G18" s="191">
        <v>83</v>
      </c>
      <c r="H18" s="191">
        <v>83</v>
      </c>
      <c r="I18" s="191">
        <v>83</v>
      </c>
      <c r="J18" s="191">
        <v>83</v>
      </c>
      <c r="K18" s="191">
        <v>83</v>
      </c>
      <c r="L18" s="191">
        <v>83</v>
      </c>
      <c r="M18" s="191">
        <v>83</v>
      </c>
      <c r="N18" s="191">
        <v>83</v>
      </c>
      <c r="O18" s="191">
        <v>83</v>
      </c>
      <c r="P18" s="191">
        <v>83</v>
      </c>
    </row>
    <row r="19" spans="1:16" ht="18.75">
      <c r="A19" s="51"/>
      <c r="B19" s="202" t="s">
        <v>40</v>
      </c>
      <c r="C19" s="135" t="s">
        <v>34</v>
      </c>
      <c r="D19" s="204"/>
      <c r="E19" s="191">
        <v>250</v>
      </c>
      <c r="F19" s="191">
        <v>250</v>
      </c>
      <c r="G19" s="191">
        <v>250</v>
      </c>
      <c r="H19" s="191">
        <v>250</v>
      </c>
      <c r="I19" s="191">
        <v>250</v>
      </c>
      <c r="J19" s="191">
        <v>250</v>
      </c>
      <c r="K19" s="191">
        <v>250</v>
      </c>
      <c r="L19" s="191">
        <v>250</v>
      </c>
      <c r="M19" s="191">
        <v>250</v>
      </c>
      <c r="N19" s="191">
        <v>250</v>
      </c>
      <c r="O19" s="191">
        <v>250</v>
      </c>
      <c r="P19" s="191">
        <v>250</v>
      </c>
    </row>
    <row r="20" spans="1:16" ht="18.75">
      <c r="A20" s="51"/>
      <c r="B20" s="202"/>
      <c r="C20" s="135" t="s">
        <v>35</v>
      </c>
      <c r="D20" s="204"/>
      <c r="E20" s="191">
        <v>250</v>
      </c>
      <c r="F20" s="191">
        <v>250</v>
      </c>
      <c r="G20" s="191">
        <v>250</v>
      </c>
      <c r="H20" s="191">
        <v>250</v>
      </c>
      <c r="I20" s="191">
        <v>250</v>
      </c>
      <c r="J20" s="191">
        <v>250</v>
      </c>
      <c r="K20" s="191">
        <v>250</v>
      </c>
      <c r="L20" s="191">
        <v>250</v>
      </c>
      <c r="M20" s="191">
        <v>250</v>
      </c>
      <c r="N20" s="191">
        <v>250</v>
      </c>
      <c r="O20" s="191">
        <v>250</v>
      </c>
      <c r="P20" s="191">
        <v>250</v>
      </c>
    </row>
    <row r="21" spans="1:16" ht="18.75">
      <c r="A21" s="51"/>
      <c r="B21" s="202"/>
      <c r="C21" s="207"/>
      <c r="D21" s="208"/>
      <c r="E21" s="197"/>
      <c r="F21" s="198"/>
      <c r="G21" s="197"/>
      <c r="H21" s="198"/>
      <c r="I21" s="197"/>
      <c r="J21" s="197"/>
      <c r="K21" s="197"/>
      <c r="L21" s="198"/>
      <c r="M21" s="197"/>
      <c r="N21" s="198"/>
      <c r="O21" s="197"/>
      <c r="P21" s="197"/>
    </row>
    <row r="22" spans="1:16" ht="18.75">
      <c r="A22" s="51"/>
      <c r="B22" s="202"/>
      <c r="C22" s="207"/>
      <c r="D22" s="208"/>
      <c r="E22" s="193"/>
      <c r="F22" s="194"/>
      <c r="G22" s="193"/>
      <c r="H22" s="194"/>
      <c r="I22" s="193"/>
      <c r="J22" s="193"/>
      <c r="K22" s="193"/>
      <c r="L22" s="194"/>
      <c r="M22" s="193"/>
      <c r="N22" s="194"/>
      <c r="O22" s="193"/>
      <c r="P22" s="193"/>
    </row>
    <row r="23" spans="1:16" ht="18.75">
      <c r="A23" s="51"/>
      <c r="B23" s="200"/>
      <c r="C23" s="201" t="s">
        <v>71</v>
      </c>
      <c r="D23" s="201"/>
      <c r="E23" s="199">
        <f aca="true" t="shared" si="2" ref="E23:J23">SUM(E11:E22)</f>
        <v>7453</v>
      </c>
      <c r="F23" s="199">
        <f t="shared" si="2"/>
        <v>14905</v>
      </c>
      <c r="G23" s="199">
        <f t="shared" si="2"/>
        <v>14905</v>
      </c>
      <c r="H23" s="199">
        <f t="shared" si="2"/>
        <v>15733</v>
      </c>
      <c r="I23" s="199">
        <f t="shared" si="2"/>
        <v>23599</v>
      </c>
      <c r="J23" s="199">
        <f t="shared" si="2"/>
        <v>27325</v>
      </c>
      <c r="K23" s="199">
        <f aca="true" t="shared" si="3" ref="K23:P23">SUM(K11:K22)</f>
        <v>27325</v>
      </c>
      <c r="L23" s="199">
        <f t="shared" si="3"/>
        <v>27739</v>
      </c>
      <c r="M23" s="199">
        <f t="shared" si="3"/>
        <v>31879</v>
      </c>
      <c r="N23" s="199">
        <f t="shared" si="3"/>
        <v>35605</v>
      </c>
      <c r="O23" s="199">
        <f t="shared" si="3"/>
        <v>35605</v>
      </c>
      <c r="P23" s="199">
        <f t="shared" si="3"/>
        <v>36019</v>
      </c>
    </row>
    <row r="24" spans="1:16" ht="18.75">
      <c r="A24" s="200"/>
      <c r="B24" s="56" t="s">
        <v>72</v>
      </c>
      <c r="C24" s="56"/>
      <c r="D24" s="56"/>
      <c r="E24" s="195">
        <f aca="true" t="shared" si="4" ref="E24:J24">E5+E10-E23</f>
        <v>797</v>
      </c>
      <c r="F24" s="195">
        <f t="shared" si="4"/>
        <v>11892</v>
      </c>
      <c r="G24" s="195">
        <f t="shared" si="4"/>
        <v>7404</v>
      </c>
      <c r="H24" s="195">
        <f t="shared" si="4"/>
        <v>9838</v>
      </c>
      <c r="I24" s="195">
        <f t="shared" si="4"/>
        <v>10281</v>
      </c>
      <c r="J24" s="195">
        <f t="shared" si="4"/>
        <v>8373</v>
      </c>
      <c r="K24" s="195">
        <f aca="true" t="shared" si="5" ref="K24:P24">K5+K10-K23</f>
        <v>8465</v>
      </c>
      <c r="L24" s="195">
        <f t="shared" si="5"/>
        <v>12268</v>
      </c>
      <c r="M24" s="195">
        <f t="shared" si="5"/>
        <v>17431</v>
      </c>
      <c r="N24" s="195">
        <f t="shared" si="5"/>
        <v>20243</v>
      </c>
      <c r="O24" s="195">
        <f t="shared" si="5"/>
        <v>23055</v>
      </c>
      <c r="P24" s="195">
        <f t="shared" si="5"/>
        <v>29578</v>
      </c>
    </row>
    <row r="25" spans="1:16" ht="18.75">
      <c r="A25" s="51"/>
      <c r="B25" s="202"/>
      <c r="C25" s="132" t="s">
        <v>58</v>
      </c>
      <c r="D25" s="203"/>
      <c r="E25" s="189">
        <v>5000</v>
      </c>
      <c r="F25" s="190"/>
      <c r="G25" s="189"/>
      <c r="H25" s="190"/>
      <c r="I25" s="189"/>
      <c r="J25" s="189"/>
      <c r="K25" s="189"/>
      <c r="L25" s="190"/>
      <c r="M25" s="189"/>
      <c r="N25" s="190"/>
      <c r="O25" s="189"/>
      <c r="P25" s="189"/>
    </row>
    <row r="26" spans="1:16" ht="18.75">
      <c r="A26" s="51"/>
      <c r="B26" s="202" t="s">
        <v>64</v>
      </c>
      <c r="C26" s="135" t="s">
        <v>59</v>
      </c>
      <c r="D26" s="204"/>
      <c r="E26" s="191"/>
      <c r="F26" s="192"/>
      <c r="G26" s="191"/>
      <c r="H26" s="192"/>
      <c r="I26" s="191"/>
      <c r="J26" s="191"/>
      <c r="K26" s="191"/>
      <c r="L26" s="192"/>
      <c r="M26" s="191"/>
      <c r="N26" s="192"/>
      <c r="O26" s="191"/>
      <c r="P26" s="191"/>
    </row>
    <row r="27" spans="1:16" ht="18.75">
      <c r="A27" s="51" t="s">
        <v>66</v>
      </c>
      <c r="B27" s="202" t="s">
        <v>52</v>
      </c>
      <c r="C27" s="135" t="s">
        <v>60</v>
      </c>
      <c r="D27" s="204"/>
      <c r="E27" s="191"/>
      <c r="F27" s="192"/>
      <c r="G27" s="191"/>
      <c r="H27" s="192"/>
      <c r="I27" s="191"/>
      <c r="J27" s="191"/>
      <c r="K27" s="191"/>
      <c r="L27" s="192"/>
      <c r="M27" s="191"/>
      <c r="N27" s="192"/>
      <c r="O27" s="191"/>
      <c r="P27" s="191"/>
    </row>
    <row r="28" spans="1:16" ht="18.75">
      <c r="A28" s="51" t="s">
        <v>67</v>
      </c>
      <c r="B28" s="202"/>
      <c r="C28" s="142" t="s">
        <v>252</v>
      </c>
      <c r="D28" s="143"/>
      <c r="E28" s="193">
        <v>10000</v>
      </c>
      <c r="F28" s="194"/>
      <c r="G28" s="193"/>
      <c r="H28" s="194"/>
      <c r="I28" s="193"/>
      <c r="J28" s="193"/>
      <c r="K28" s="193"/>
      <c r="L28" s="194"/>
      <c r="M28" s="193"/>
      <c r="N28" s="194"/>
      <c r="O28" s="193"/>
      <c r="P28" s="193"/>
    </row>
    <row r="29" spans="1:16" ht="18.75">
      <c r="A29" s="51" t="s">
        <v>38</v>
      </c>
      <c r="B29" s="200"/>
      <c r="C29" s="201" t="s">
        <v>73</v>
      </c>
      <c r="D29" s="201"/>
      <c r="E29" s="195">
        <f aca="true" t="shared" si="6" ref="E29:J29">SUM(E25:E28)</f>
        <v>15000</v>
      </c>
      <c r="F29" s="195">
        <f t="shared" si="6"/>
        <v>0</v>
      </c>
      <c r="G29" s="195">
        <f t="shared" si="6"/>
        <v>0</v>
      </c>
      <c r="H29" s="195">
        <f t="shared" si="6"/>
        <v>0</v>
      </c>
      <c r="I29" s="195">
        <f t="shared" si="6"/>
        <v>0</v>
      </c>
      <c r="J29" s="195">
        <f t="shared" si="6"/>
        <v>0</v>
      </c>
      <c r="K29" s="195">
        <f aca="true" t="shared" si="7" ref="K29:P29">SUM(K25:K28)</f>
        <v>0</v>
      </c>
      <c r="L29" s="195">
        <f t="shared" si="7"/>
        <v>0</v>
      </c>
      <c r="M29" s="195">
        <f t="shared" si="7"/>
        <v>0</v>
      </c>
      <c r="N29" s="195">
        <f t="shared" si="7"/>
        <v>0</v>
      </c>
      <c r="O29" s="195">
        <f t="shared" si="7"/>
        <v>0</v>
      </c>
      <c r="P29" s="195">
        <f t="shared" si="7"/>
        <v>0</v>
      </c>
    </row>
    <row r="30" spans="1:16" ht="18.75">
      <c r="A30" s="51" t="s">
        <v>68</v>
      </c>
      <c r="B30" s="202"/>
      <c r="C30" s="132" t="s">
        <v>61</v>
      </c>
      <c r="D30" s="203"/>
      <c r="E30" s="189"/>
      <c r="F30" s="189">
        <v>500</v>
      </c>
      <c r="G30" s="189">
        <v>1000</v>
      </c>
      <c r="H30" s="189">
        <v>2000</v>
      </c>
      <c r="I30" s="189">
        <v>2000</v>
      </c>
      <c r="J30" s="189"/>
      <c r="K30" s="189"/>
      <c r="L30" s="189"/>
      <c r="M30" s="189"/>
      <c r="N30" s="189"/>
      <c r="O30" s="189"/>
      <c r="P30" s="189"/>
    </row>
    <row r="31" spans="1:16" ht="18.75">
      <c r="A31" s="51" t="s">
        <v>56</v>
      </c>
      <c r="B31" s="202" t="s">
        <v>56</v>
      </c>
      <c r="C31" s="135" t="s">
        <v>62</v>
      </c>
      <c r="D31" s="204"/>
      <c r="E31" s="191"/>
      <c r="F31" s="191">
        <v>83</v>
      </c>
      <c r="G31" s="191">
        <v>83</v>
      </c>
      <c r="H31" s="191">
        <v>83</v>
      </c>
      <c r="I31" s="191">
        <v>83</v>
      </c>
      <c r="J31" s="191">
        <v>83</v>
      </c>
      <c r="K31" s="191">
        <v>83</v>
      </c>
      <c r="L31" s="191">
        <v>83</v>
      </c>
      <c r="M31" s="191">
        <v>83</v>
      </c>
      <c r="N31" s="191">
        <v>83</v>
      </c>
      <c r="O31" s="191">
        <v>83</v>
      </c>
      <c r="P31" s="191">
        <v>83</v>
      </c>
    </row>
    <row r="32" spans="1:16" ht="18.75">
      <c r="A32" s="51"/>
      <c r="B32" s="202" t="s">
        <v>65</v>
      </c>
      <c r="C32" s="135" t="s">
        <v>63</v>
      </c>
      <c r="D32" s="204"/>
      <c r="E32" s="191"/>
      <c r="F32" s="192"/>
      <c r="G32" s="191"/>
      <c r="H32" s="192"/>
      <c r="I32" s="191"/>
      <c r="J32" s="191"/>
      <c r="K32" s="191"/>
      <c r="L32" s="192"/>
      <c r="M32" s="191"/>
      <c r="N32" s="192"/>
      <c r="O32" s="191"/>
      <c r="P32" s="191"/>
    </row>
    <row r="33" spans="1:16" ht="18.75">
      <c r="A33" s="51"/>
      <c r="B33" s="202"/>
      <c r="C33" s="207" t="s">
        <v>17</v>
      </c>
      <c r="D33" s="208"/>
      <c r="E33" s="197"/>
      <c r="F33" s="198"/>
      <c r="G33" s="197"/>
      <c r="H33" s="198"/>
      <c r="I33" s="197"/>
      <c r="J33" s="197"/>
      <c r="K33" s="197"/>
      <c r="L33" s="198"/>
      <c r="M33" s="197"/>
      <c r="N33" s="198"/>
      <c r="O33" s="197"/>
      <c r="P33" s="197"/>
    </row>
    <row r="34" spans="1:16" ht="18.75">
      <c r="A34" s="51"/>
      <c r="B34" s="202"/>
      <c r="C34" s="142"/>
      <c r="D34" s="143"/>
      <c r="E34" s="193"/>
      <c r="F34" s="194"/>
      <c r="G34" s="193"/>
      <c r="H34" s="194"/>
      <c r="I34" s="193"/>
      <c r="J34" s="193"/>
      <c r="K34" s="193"/>
      <c r="L34" s="194"/>
      <c r="M34" s="193"/>
      <c r="N34" s="194"/>
      <c r="O34" s="193"/>
      <c r="P34" s="193"/>
    </row>
    <row r="35" spans="1:16" ht="18.75">
      <c r="A35" s="51"/>
      <c r="B35" s="200"/>
      <c r="C35" s="201" t="s">
        <v>74</v>
      </c>
      <c r="D35" s="201"/>
      <c r="E35" s="195">
        <f aca="true" t="shared" si="8" ref="E35:J35">SUM(E30:E34)</f>
        <v>0</v>
      </c>
      <c r="F35" s="195">
        <f t="shared" si="8"/>
        <v>583</v>
      </c>
      <c r="G35" s="195">
        <f t="shared" si="8"/>
        <v>1083</v>
      </c>
      <c r="H35" s="195">
        <f t="shared" si="8"/>
        <v>2083</v>
      </c>
      <c r="I35" s="195">
        <f t="shared" si="8"/>
        <v>2083</v>
      </c>
      <c r="J35" s="195">
        <f t="shared" si="8"/>
        <v>83</v>
      </c>
      <c r="K35" s="195">
        <f aca="true" t="shared" si="9" ref="K35:P35">SUM(K30:K34)</f>
        <v>83</v>
      </c>
      <c r="L35" s="195">
        <f t="shared" si="9"/>
        <v>83</v>
      </c>
      <c r="M35" s="195">
        <f t="shared" si="9"/>
        <v>83</v>
      </c>
      <c r="N35" s="195">
        <f t="shared" si="9"/>
        <v>83</v>
      </c>
      <c r="O35" s="195">
        <f t="shared" si="9"/>
        <v>83</v>
      </c>
      <c r="P35" s="195">
        <f t="shared" si="9"/>
        <v>83</v>
      </c>
    </row>
    <row r="36" spans="1:16" ht="18.75">
      <c r="A36" s="200" t="s">
        <v>75</v>
      </c>
      <c r="B36" s="56"/>
      <c r="C36" s="201"/>
      <c r="D36" s="201"/>
      <c r="E36" s="195">
        <f aca="true" t="shared" si="10" ref="E36:J36">E24+E29-E35</f>
        <v>15797</v>
      </c>
      <c r="F36" s="195">
        <f t="shared" si="10"/>
        <v>11309</v>
      </c>
      <c r="G36" s="195">
        <f t="shared" si="10"/>
        <v>6321</v>
      </c>
      <c r="H36" s="195">
        <f t="shared" si="10"/>
        <v>7755</v>
      </c>
      <c r="I36" s="195">
        <f t="shared" si="10"/>
        <v>8198</v>
      </c>
      <c r="J36" s="195">
        <f t="shared" si="10"/>
        <v>8290</v>
      </c>
      <c r="K36" s="195">
        <f aca="true" t="shared" si="11" ref="K36:P36">K24+K29-K35</f>
        <v>8382</v>
      </c>
      <c r="L36" s="195">
        <f t="shared" si="11"/>
        <v>12185</v>
      </c>
      <c r="M36" s="195">
        <f t="shared" si="11"/>
        <v>17348</v>
      </c>
      <c r="N36" s="195">
        <f t="shared" si="11"/>
        <v>20160</v>
      </c>
      <c r="O36" s="195">
        <f t="shared" si="11"/>
        <v>22972</v>
      </c>
      <c r="P36" s="195">
        <f t="shared" si="11"/>
        <v>29495</v>
      </c>
    </row>
    <row r="37" spans="5:16" ht="18.75">
      <c r="E37" s="1"/>
      <c r="F37" s="1"/>
      <c r="G37" s="1"/>
      <c r="H37" s="1"/>
      <c r="I37" s="1"/>
      <c r="J37" s="1"/>
      <c r="K37" s="1"/>
      <c r="L37" s="1"/>
      <c r="M37" s="1"/>
      <c r="N37" s="1"/>
      <c r="O37" s="1"/>
      <c r="P37" s="1"/>
    </row>
    <row r="38" spans="5:16" ht="18.75">
      <c r="E38" s="1"/>
      <c r="F38" s="1"/>
      <c r="G38" s="1"/>
      <c r="H38" s="1"/>
      <c r="I38" s="1"/>
      <c r="J38" s="1"/>
      <c r="K38" s="1"/>
      <c r="L38" s="1"/>
      <c r="M38" s="1"/>
      <c r="N38" s="1"/>
      <c r="O38" s="1"/>
      <c r="P38" s="1"/>
    </row>
  </sheetData>
  <mergeCells count="1">
    <mergeCell ref="E3:P3"/>
  </mergeCells>
  <printOptions/>
  <pageMargins left="0.8267716535433072" right="0.07874015748031496"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6"/>
  <sheetViews>
    <sheetView showGridLines="0" view="pageBreakPreview" zoomScale="75" zoomScaleSheetLayoutView="75" workbookViewId="0" topLeftCell="A1">
      <selection activeCell="E40" sqref="E40"/>
    </sheetView>
  </sheetViews>
  <sheetFormatPr defaultColWidth="9.00390625" defaultRowHeight="13.5"/>
  <cols>
    <col min="1" max="1" width="4.625" style="2" customWidth="1"/>
    <col min="2" max="2" width="3.625" style="2" customWidth="1"/>
    <col min="3" max="8" width="9.00390625" style="2" customWidth="1"/>
    <col min="9" max="9" width="28.875" style="2" customWidth="1"/>
    <col min="10" max="10" width="3.125" style="2" customWidth="1"/>
    <col min="11" max="16384" width="9.00390625" style="2" customWidth="1"/>
  </cols>
  <sheetData>
    <row r="1" ht="18.75">
      <c r="A1" s="2" t="s">
        <v>183</v>
      </c>
    </row>
    <row r="2" spans="1:9" ht="11.25" customHeight="1">
      <c r="A2" s="15"/>
      <c r="B2" s="17"/>
      <c r="C2" s="17"/>
      <c r="D2" s="17"/>
      <c r="E2" s="17"/>
      <c r="F2" s="17"/>
      <c r="G2" s="17"/>
      <c r="H2" s="17"/>
      <c r="I2" s="46"/>
    </row>
    <row r="3" spans="1:9" ht="18.75">
      <c r="A3" s="34" t="s">
        <v>218</v>
      </c>
      <c r="B3" s="14"/>
      <c r="C3" s="14"/>
      <c r="D3" s="14"/>
      <c r="E3" s="14"/>
      <c r="F3" s="14"/>
      <c r="G3" s="14"/>
      <c r="H3" s="14"/>
      <c r="I3" s="16"/>
    </row>
    <row r="4" spans="1:9" ht="12.75" customHeight="1">
      <c r="A4" s="32"/>
      <c r="B4" s="18"/>
      <c r="C4" s="18"/>
      <c r="D4" s="18"/>
      <c r="E4" s="18"/>
      <c r="F4" s="18"/>
      <c r="G4" s="18"/>
      <c r="H4" s="18"/>
      <c r="I4" s="47"/>
    </row>
    <row r="5" spans="1:9" ht="9.75" customHeight="1">
      <c r="A5" s="4"/>
      <c r="B5" s="4"/>
      <c r="C5" s="4"/>
      <c r="D5" s="4"/>
      <c r="E5" s="4"/>
      <c r="F5" s="4"/>
      <c r="G5" s="4"/>
      <c r="H5" s="4"/>
      <c r="I5" s="4"/>
    </row>
    <row r="6" spans="1:2" ht="20.25" customHeight="1">
      <c r="A6" s="2" t="s">
        <v>184</v>
      </c>
      <c r="B6" s="13"/>
    </row>
    <row r="7" spans="1:9" ht="18.75">
      <c r="A7" s="62" t="s">
        <v>289</v>
      </c>
      <c r="B7" s="63"/>
      <c r="C7" s="63"/>
      <c r="D7" s="63"/>
      <c r="E7" s="63"/>
      <c r="F7" s="63"/>
      <c r="G7" s="63"/>
      <c r="H7" s="63"/>
      <c r="I7" s="64"/>
    </row>
    <row r="8" spans="1:9" ht="18.75">
      <c r="A8" s="65"/>
      <c r="B8" s="66" t="s">
        <v>101</v>
      </c>
      <c r="C8" s="66" t="s">
        <v>205</v>
      </c>
      <c r="D8" s="66"/>
      <c r="E8" s="66"/>
      <c r="F8" s="66"/>
      <c r="G8" s="66"/>
      <c r="H8" s="66"/>
      <c r="I8" s="67"/>
    </row>
    <row r="9" spans="1:9" ht="18.75">
      <c r="A9" s="65"/>
      <c r="B9" s="66"/>
      <c r="C9" s="66" t="s">
        <v>239</v>
      </c>
      <c r="D9" s="66"/>
      <c r="E9" s="66"/>
      <c r="F9" s="66"/>
      <c r="G9" s="66"/>
      <c r="H9" s="66"/>
      <c r="I9" s="67"/>
    </row>
    <row r="10" spans="1:9" ht="18.75">
      <c r="A10" s="65"/>
      <c r="B10" s="66"/>
      <c r="C10" s="66" t="s">
        <v>207</v>
      </c>
      <c r="D10" s="66"/>
      <c r="E10" s="66"/>
      <c r="F10" s="66"/>
      <c r="G10" s="66"/>
      <c r="H10" s="66"/>
      <c r="I10" s="67"/>
    </row>
    <row r="11" spans="1:9" ht="18.75">
      <c r="A11" s="65"/>
      <c r="B11" s="66" t="s">
        <v>290</v>
      </c>
      <c r="C11" s="66" t="s">
        <v>208</v>
      </c>
      <c r="D11" s="66"/>
      <c r="E11" s="66"/>
      <c r="F11" s="66"/>
      <c r="G11" s="66"/>
      <c r="H11" s="66"/>
      <c r="I11" s="67"/>
    </row>
    <row r="12" spans="1:9" ht="18.75">
      <c r="A12" s="65"/>
      <c r="B12" s="66"/>
      <c r="C12" s="66" t="s">
        <v>209</v>
      </c>
      <c r="D12" s="66"/>
      <c r="E12" s="66"/>
      <c r="F12" s="66"/>
      <c r="G12" s="66"/>
      <c r="H12" s="66"/>
      <c r="I12" s="67"/>
    </row>
    <row r="13" spans="1:9" ht="10.5" customHeight="1">
      <c r="A13" s="65"/>
      <c r="B13" s="66"/>
      <c r="C13" s="66"/>
      <c r="D13" s="66"/>
      <c r="E13" s="66"/>
      <c r="F13" s="66"/>
      <c r="G13" s="66"/>
      <c r="H13" s="66"/>
      <c r="I13" s="67"/>
    </row>
    <row r="14" spans="1:9" ht="18.75">
      <c r="A14" s="65" t="s">
        <v>291</v>
      </c>
      <c r="B14" s="66"/>
      <c r="C14" s="66"/>
      <c r="D14" s="66"/>
      <c r="E14" s="66"/>
      <c r="F14" s="66"/>
      <c r="G14" s="66"/>
      <c r="H14" s="66"/>
      <c r="I14" s="67"/>
    </row>
    <row r="15" spans="1:9" ht="18.75">
      <c r="A15" s="65" t="s">
        <v>102</v>
      </c>
      <c r="B15" s="66" t="s">
        <v>103</v>
      </c>
      <c r="C15" s="66" t="s">
        <v>210</v>
      </c>
      <c r="D15" s="66"/>
      <c r="E15" s="66"/>
      <c r="F15" s="66"/>
      <c r="G15" s="66"/>
      <c r="H15" s="66"/>
      <c r="I15" s="67"/>
    </row>
    <row r="16" spans="1:9" ht="18.75">
      <c r="A16" s="65"/>
      <c r="B16" s="66"/>
      <c r="C16" s="66" t="s">
        <v>204</v>
      </c>
      <c r="D16" s="66"/>
      <c r="E16" s="66"/>
      <c r="F16" s="66"/>
      <c r="G16" s="66"/>
      <c r="H16" s="66"/>
      <c r="I16" s="67"/>
    </row>
    <row r="17" spans="1:9" ht="11.25" customHeight="1">
      <c r="A17" s="65"/>
      <c r="B17" s="66"/>
      <c r="C17" s="66"/>
      <c r="D17" s="66"/>
      <c r="E17" s="66"/>
      <c r="F17" s="66"/>
      <c r="G17" s="66"/>
      <c r="H17" s="66"/>
      <c r="I17" s="67"/>
    </row>
    <row r="18" spans="1:9" ht="18.75">
      <c r="A18" s="65"/>
      <c r="B18" s="66" t="s">
        <v>104</v>
      </c>
      <c r="C18" s="66" t="s">
        <v>238</v>
      </c>
      <c r="D18" s="66"/>
      <c r="E18" s="66"/>
      <c r="F18" s="66"/>
      <c r="G18" s="66"/>
      <c r="H18" s="66"/>
      <c r="I18" s="67"/>
    </row>
    <row r="19" spans="1:9" ht="18.75">
      <c r="A19" s="65"/>
      <c r="B19" s="66"/>
      <c r="C19" s="66" t="s">
        <v>211</v>
      </c>
      <c r="D19" s="66"/>
      <c r="E19" s="66"/>
      <c r="F19" s="66"/>
      <c r="G19" s="66"/>
      <c r="H19" s="66"/>
      <c r="I19" s="67"/>
    </row>
    <row r="20" spans="1:9" ht="9.75" customHeight="1">
      <c r="A20" s="65"/>
      <c r="B20" s="66"/>
      <c r="C20" s="66"/>
      <c r="D20" s="66"/>
      <c r="E20" s="66"/>
      <c r="F20" s="66"/>
      <c r="G20" s="66"/>
      <c r="H20" s="66"/>
      <c r="I20" s="67"/>
    </row>
    <row r="21" spans="1:9" ht="18.75">
      <c r="A21" s="65" t="s">
        <v>305</v>
      </c>
      <c r="B21" s="66"/>
      <c r="C21" s="66"/>
      <c r="D21" s="66"/>
      <c r="E21" s="66"/>
      <c r="F21" s="66"/>
      <c r="G21" s="66"/>
      <c r="H21" s="66"/>
      <c r="I21" s="67"/>
    </row>
    <row r="22" spans="1:9" ht="18.75">
      <c r="A22" s="65"/>
      <c r="B22" s="66" t="s">
        <v>306</v>
      </c>
      <c r="C22" s="66"/>
      <c r="D22" s="66"/>
      <c r="E22" s="66"/>
      <c r="F22" s="66"/>
      <c r="G22" s="66"/>
      <c r="H22" s="66"/>
      <c r="I22" s="67"/>
    </row>
    <row r="23" spans="1:9" ht="18.75">
      <c r="A23" s="65"/>
      <c r="B23" s="66" t="s">
        <v>101</v>
      </c>
      <c r="C23" s="66" t="s">
        <v>215</v>
      </c>
      <c r="D23" s="66"/>
      <c r="E23" s="66"/>
      <c r="F23" s="66"/>
      <c r="G23" s="66"/>
      <c r="H23" s="66"/>
      <c r="I23" s="67"/>
    </row>
    <row r="24" spans="1:9" ht="18.75">
      <c r="A24" s="65"/>
      <c r="B24" s="66"/>
      <c r="C24" s="66" t="s">
        <v>213</v>
      </c>
      <c r="D24" s="66"/>
      <c r="E24" s="66"/>
      <c r="F24" s="66"/>
      <c r="G24" s="66"/>
      <c r="H24" s="66"/>
      <c r="I24" s="67"/>
    </row>
    <row r="25" spans="1:9" ht="18.75">
      <c r="A25" s="65"/>
      <c r="B25" s="66"/>
      <c r="C25" s="66" t="s">
        <v>214</v>
      </c>
      <c r="D25" s="66"/>
      <c r="E25" s="66"/>
      <c r="F25" s="66"/>
      <c r="G25" s="66"/>
      <c r="H25" s="66"/>
      <c r="I25" s="67"/>
    </row>
    <row r="26" spans="1:9" ht="18.75">
      <c r="A26" s="65"/>
      <c r="B26" s="66"/>
      <c r="C26" s="66" t="s">
        <v>212</v>
      </c>
      <c r="D26" s="66"/>
      <c r="E26" s="66"/>
      <c r="F26" s="66"/>
      <c r="G26" s="66"/>
      <c r="H26" s="66"/>
      <c r="I26" s="67"/>
    </row>
    <row r="27" spans="1:9" ht="9.75" customHeight="1">
      <c r="A27" s="65"/>
      <c r="B27" s="66"/>
      <c r="C27" s="68"/>
      <c r="D27" s="66"/>
      <c r="E27" s="66"/>
      <c r="F27" s="66"/>
      <c r="G27" s="66"/>
      <c r="H27" s="66"/>
      <c r="I27" s="67"/>
    </row>
    <row r="28" spans="1:9" ht="18.75">
      <c r="A28" s="65"/>
      <c r="B28" s="66" t="s">
        <v>292</v>
      </c>
      <c r="C28" s="66" t="s">
        <v>216</v>
      </c>
      <c r="D28" s="66"/>
      <c r="E28" s="66"/>
      <c r="F28" s="66"/>
      <c r="G28" s="66"/>
      <c r="H28" s="66"/>
      <c r="I28" s="67"/>
    </row>
    <row r="29" spans="1:9" ht="18.75">
      <c r="A29" s="65"/>
      <c r="B29" s="66"/>
      <c r="C29" s="66" t="s">
        <v>217</v>
      </c>
      <c r="D29" s="66"/>
      <c r="E29" s="66"/>
      <c r="F29" s="66"/>
      <c r="G29" s="66"/>
      <c r="H29" s="66"/>
      <c r="I29" s="67"/>
    </row>
    <row r="30" spans="1:9" ht="18.75">
      <c r="A30" s="65"/>
      <c r="B30" s="66"/>
      <c r="C30" s="69" t="s">
        <v>232</v>
      </c>
      <c r="D30" s="66"/>
      <c r="E30" s="66"/>
      <c r="F30" s="66"/>
      <c r="G30" s="66"/>
      <c r="H30" s="66"/>
      <c r="I30" s="67"/>
    </row>
    <row r="31" spans="1:9" ht="12.75" customHeight="1">
      <c r="A31" s="65"/>
      <c r="B31" s="66"/>
      <c r="C31" s="66"/>
      <c r="D31" s="66"/>
      <c r="E31" s="66"/>
      <c r="F31" s="66"/>
      <c r="G31" s="66"/>
      <c r="H31" s="66"/>
      <c r="I31" s="67"/>
    </row>
    <row r="32" spans="1:9" ht="18.75">
      <c r="A32" s="65"/>
      <c r="B32" s="66" t="s">
        <v>293</v>
      </c>
      <c r="C32" s="66" t="s">
        <v>100</v>
      </c>
      <c r="D32" s="66"/>
      <c r="E32" s="66"/>
      <c r="F32" s="66"/>
      <c r="G32" s="66"/>
      <c r="H32" s="66"/>
      <c r="I32" s="67"/>
    </row>
    <row r="33" spans="1:9" ht="18.75">
      <c r="A33" s="65"/>
      <c r="B33" s="66"/>
      <c r="C33" s="69" t="s">
        <v>219</v>
      </c>
      <c r="D33" s="66"/>
      <c r="E33" s="66"/>
      <c r="F33" s="66"/>
      <c r="G33" s="66"/>
      <c r="H33" s="66"/>
      <c r="I33" s="67"/>
    </row>
    <row r="34" spans="1:9" ht="18.75">
      <c r="A34" s="65"/>
      <c r="B34" s="66"/>
      <c r="C34" s="69" t="s">
        <v>220</v>
      </c>
      <c r="D34" s="66"/>
      <c r="E34" s="66"/>
      <c r="F34" s="66"/>
      <c r="G34" s="66"/>
      <c r="H34" s="66"/>
      <c r="I34" s="67"/>
    </row>
    <row r="35" spans="1:9" ht="16.5" customHeight="1">
      <c r="A35" s="65"/>
      <c r="B35" s="66"/>
      <c r="C35" s="69"/>
      <c r="D35" s="66"/>
      <c r="E35" s="66"/>
      <c r="F35" s="66"/>
      <c r="G35" s="66"/>
      <c r="H35" s="66"/>
      <c r="I35" s="67"/>
    </row>
    <row r="36" spans="1:9" ht="18.75">
      <c r="A36" s="70"/>
      <c r="B36" s="71" t="s">
        <v>294</v>
      </c>
      <c r="C36" s="71" t="s">
        <v>233</v>
      </c>
      <c r="D36" s="71"/>
      <c r="E36" s="71"/>
      <c r="F36" s="71"/>
      <c r="G36" s="71"/>
      <c r="H36" s="71"/>
      <c r="I36" s="72"/>
    </row>
    <row r="37" ht="12" customHeight="1"/>
    <row r="38" ht="24" customHeight="1">
      <c r="A38" s="2" t="s">
        <v>185</v>
      </c>
    </row>
    <row r="39" spans="1:9" ht="18.75">
      <c r="A39" s="48" t="s">
        <v>221</v>
      </c>
      <c r="B39" s="49"/>
      <c r="C39" s="49"/>
      <c r="D39" s="49"/>
      <c r="E39" s="49"/>
      <c r="F39" s="49"/>
      <c r="G39" s="49"/>
      <c r="H39" s="49"/>
      <c r="I39" s="50"/>
    </row>
    <row r="40" spans="1:9" ht="18.75">
      <c r="A40" s="51" t="s">
        <v>307</v>
      </c>
      <c r="B40" s="52"/>
      <c r="C40" s="52"/>
      <c r="D40" s="52"/>
      <c r="E40" s="52"/>
      <c r="F40" s="52"/>
      <c r="G40" s="52"/>
      <c r="H40" s="52"/>
      <c r="I40" s="53"/>
    </row>
    <row r="41" spans="1:9" ht="18.75">
      <c r="A41" s="51" t="s">
        <v>308</v>
      </c>
      <c r="B41" s="52"/>
      <c r="C41" s="52"/>
      <c r="D41" s="52"/>
      <c r="E41" s="52"/>
      <c r="F41" s="52"/>
      <c r="G41" s="52"/>
      <c r="H41" s="52"/>
      <c r="I41" s="53"/>
    </row>
    <row r="42" spans="1:9" ht="18.75">
      <c r="A42" s="51" t="s">
        <v>222</v>
      </c>
      <c r="B42" s="52"/>
      <c r="C42" s="52"/>
      <c r="D42" s="52"/>
      <c r="E42" s="52"/>
      <c r="F42" s="52"/>
      <c r="G42" s="52"/>
      <c r="H42" s="52"/>
      <c r="I42" s="53"/>
    </row>
    <row r="43" spans="1:9" ht="18.75">
      <c r="A43" s="61" t="s">
        <v>223</v>
      </c>
      <c r="B43" s="54"/>
      <c r="C43" s="52"/>
      <c r="D43" s="52"/>
      <c r="E43" s="52"/>
      <c r="F43" s="52"/>
      <c r="G43" s="52"/>
      <c r="H43" s="52"/>
      <c r="I43" s="53"/>
    </row>
    <row r="44" spans="1:9" ht="18.75">
      <c r="A44" s="61" t="s">
        <v>224</v>
      </c>
      <c r="B44" s="54"/>
      <c r="C44" s="52"/>
      <c r="D44" s="52"/>
      <c r="E44" s="52"/>
      <c r="F44" s="52"/>
      <c r="G44" s="52"/>
      <c r="H44" s="52"/>
      <c r="I44" s="53"/>
    </row>
    <row r="45" spans="1:9" ht="18.75">
      <c r="A45" s="61" t="s">
        <v>225</v>
      </c>
      <c r="B45" s="54"/>
      <c r="C45" s="52"/>
      <c r="D45" s="52"/>
      <c r="E45" s="52"/>
      <c r="F45" s="52"/>
      <c r="G45" s="52"/>
      <c r="H45" s="52"/>
      <c r="I45" s="53"/>
    </row>
    <row r="46" spans="1:9" ht="18.75">
      <c r="A46" s="57" t="s">
        <v>226</v>
      </c>
      <c r="B46" s="56"/>
      <c r="C46" s="56"/>
      <c r="D46" s="56"/>
      <c r="E46" s="56"/>
      <c r="F46" s="56"/>
      <c r="G46" s="56"/>
      <c r="H46" s="56"/>
      <c r="I46" s="59"/>
    </row>
  </sheetData>
  <printOptions/>
  <pageMargins left="0.7874015748031497" right="0.24" top="0.5118110236220472" bottom="0.3937007874015748" header="0.3937007874015748" footer="0.3543307086614173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49"/>
  <sheetViews>
    <sheetView showGridLines="0" view="pageBreakPreview" zoomScale="75" zoomScaleSheetLayoutView="75" workbookViewId="0" topLeftCell="A10">
      <selection activeCell="I16" sqref="I16"/>
    </sheetView>
  </sheetViews>
  <sheetFormatPr defaultColWidth="9.00390625" defaultRowHeight="13.5"/>
  <cols>
    <col min="1" max="1" width="2.375" style="2" customWidth="1"/>
    <col min="2" max="8" width="9.00390625" style="2" customWidth="1"/>
    <col min="9" max="9" width="27.00390625" style="2" customWidth="1"/>
    <col min="10" max="16384" width="9.00390625" style="2" customWidth="1"/>
  </cols>
  <sheetData>
    <row r="1" ht="18.75">
      <c r="A1" s="2" t="s">
        <v>186</v>
      </c>
    </row>
    <row r="2" ht="26.25" customHeight="1"/>
    <row r="3" ht="13.5" customHeight="1"/>
    <row r="4" ht="23.25" customHeight="1">
      <c r="A4" s="2" t="s">
        <v>189</v>
      </c>
    </row>
    <row r="5" spans="1:9" ht="17.25" customHeight="1">
      <c r="A5" s="48"/>
      <c r="B5" s="49" t="s">
        <v>20</v>
      </c>
      <c r="C5" s="49"/>
      <c r="D5" s="49"/>
      <c r="E5" s="49"/>
      <c r="F5" s="49"/>
      <c r="G5" s="49"/>
      <c r="H5" s="49"/>
      <c r="I5" s="50"/>
    </row>
    <row r="6" spans="1:9" ht="17.25" customHeight="1">
      <c r="A6" s="51" t="s">
        <v>311</v>
      </c>
      <c r="B6" s="52"/>
      <c r="C6" s="52"/>
      <c r="D6" s="52"/>
      <c r="E6" s="52"/>
      <c r="F6" s="52"/>
      <c r="G6" s="52"/>
      <c r="H6" s="52"/>
      <c r="I6" s="53"/>
    </row>
    <row r="7" spans="1:9" ht="17.25" customHeight="1">
      <c r="A7" s="51" t="s">
        <v>312</v>
      </c>
      <c r="B7" s="52"/>
      <c r="C7" s="52"/>
      <c r="D7" s="52"/>
      <c r="E7" s="52"/>
      <c r="F7" s="52"/>
      <c r="G7" s="52"/>
      <c r="H7" s="52"/>
      <c r="I7" s="53"/>
    </row>
    <row r="8" spans="1:9" ht="17.25" customHeight="1">
      <c r="A8" s="51"/>
      <c r="B8" s="52" t="s">
        <v>227</v>
      </c>
      <c r="C8" s="52"/>
      <c r="D8" s="52"/>
      <c r="E8" s="52"/>
      <c r="F8" s="52"/>
      <c r="G8" s="52"/>
      <c r="H8" s="52"/>
      <c r="I8" s="53"/>
    </row>
    <row r="9" spans="1:9" ht="17.25" customHeight="1">
      <c r="A9" s="51"/>
      <c r="B9" s="52" t="s">
        <v>230</v>
      </c>
      <c r="C9" s="52"/>
      <c r="D9" s="52"/>
      <c r="E9" s="52"/>
      <c r="F9" s="52"/>
      <c r="G9" s="52"/>
      <c r="H9" s="52"/>
      <c r="I9" s="53"/>
    </row>
    <row r="10" spans="1:9" ht="17.25" customHeight="1">
      <c r="A10" s="51" t="s">
        <v>295</v>
      </c>
      <c r="B10" s="52"/>
      <c r="C10" s="52"/>
      <c r="D10" s="52"/>
      <c r="E10" s="52"/>
      <c r="F10" s="52"/>
      <c r="G10" s="52"/>
      <c r="H10" s="52"/>
      <c r="I10" s="53"/>
    </row>
    <row r="11" spans="1:9" ht="17.25" customHeight="1">
      <c r="A11" s="51"/>
      <c r="B11" s="52" t="s">
        <v>105</v>
      </c>
      <c r="C11" s="52"/>
      <c r="D11" s="52"/>
      <c r="E11" s="52"/>
      <c r="F11" s="52"/>
      <c r="G11" s="52"/>
      <c r="H11" s="52"/>
      <c r="I11" s="53"/>
    </row>
    <row r="12" spans="1:9" ht="17.25" customHeight="1">
      <c r="A12" s="51"/>
      <c r="B12" s="54" t="s">
        <v>231</v>
      </c>
      <c r="C12" s="52"/>
      <c r="D12" s="52"/>
      <c r="E12" s="52"/>
      <c r="F12" s="52"/>
      <c r="G12" s="52"/>
      <c r="H12" s="52"/>
      <c r="I12" s="53"/>
    </row>
    <row r="13" spans="1:9" ht="17.25" customHeight="1">
      <c r="A13" s="51" t="s">
        <v>228</v>
      </c>
      <c r="B13" s="52"/>
      <c r="C13" s="52"/>
      <c r="D13" s="52"/>
      <c r="E13" s="52"/>
      <c r="F13" s="52"/>
      <c r="G13" s="52"/>
      <c r="H13" s="52"/>
      <c r="I13" s="53"/>
    </row>
    <row r="14" spans="1:9" ht="17.25" customHeight="1">
      <c r="A14" s="51"/>
      <c r="B14" s="54" t="s">
        <v>237</v>
      </c>
      <c r="C14" s="52"/>
      <c r="D14" s="52"/>
      <c r="E14" s="52"/>
      <c r="F14" s="52"/>
      <c r="G14" s="52"/>
      <c r="H14" s="52"/>
      <c r="I14" s="53"/>
    </row>
    <row r="15" spans="1:9" ht="17.25" customHeight="1">
      <c r="A15" s="51" t="s">
        <v>21</v>
      </c>
      <c r="B15" s="52"/>
      <c r="C15" s="52"/>
      <c r="D15" s="52"/>
      <c r="E15" s="52"/>
      <c r="F15" s="52"/>
      <c r="G15" s="52"/>
      <c r="H15" s="52"/>
      <c r="I15" s="53"/>
    </row>
    <row r="16" spans="1:9" ht="17.25" customHeight="1">
      <c r="A16" s="51" t="s">
        <v>229</v>
      </c>
      <c r="B16" s="52"/>
      <c r="C16" s="52"/>
      <c r="D16" s="52"/>
      <c r="E16" s="52"/>
      <c r="F16" s="52"/>
      <c r="G16" s="52"/>
      <c r="H16" s="52"/>
      <c r="I16" s="53"/>
    </row>
    <row r="17" spans="1:9" ht="17.25" customHeight="1">
      <c r="A17" s="51"/>
      <c r="B17" s="52" t="s">
        <v>309</v>
      </c>
      <c r="C17" s="52"/>
      <c r="D17" s="52"/>
      <c r="E17" s="52"/>
      <c r="F17" s="52"/>
      <c r="G17" s="52"/>
      <c r="H17" s="52"/>
      <c r="I17" s="53"/>
    </row>
    <row r="18" spans="1:9" ht="17.25" customHeight="1">
      <c r="A18" s="51" t="s">
        <v>310</v>
      </c>
      <c r="B18" s="52"/>
      <c r="C18" s="52"/>
      <c r="D18" s="52"/>
      <c r="E18" s="52"/>
      <c r="F18" s="52"/>
      <c r="G18" s="52"/>
      <c r="H18" s="52"/>
      <c r="I18" s="53"/>
    </row>
    <row r="19" spans="1:9" ht="17.25" customHeight="1">
      <c r="A19" s="57"/>
      <c r="B19" s="56" t="s">
        <v>106</v>
      </c>
      <c r="C19" s="56"/>
      <c r="D19" s="56"/>
      <c r="E19" s="56"/>
      <c r="F19" s="56"/>
      <c r="G19" s="56"/>
      <c r="H19" s="56"/>
      <c r="I19" s="59"/>
    </row>
    <row r="20" spans="1:9" ht="18.75">
      <c r="A20" s="12"/>
      <c r="B20" s="19"/>
      <c r="C20" s="12"/>
      <c r="D20" s="12"/>
      <c r="E20" s="12"/>
      <c r="F20" s="12"/>
      <c r="G20" s="12"/>
      <c r="H20" s="12"/>
      <c r="I20" s="12"/>
    </row>
    <row r="21" spans="1:9" ht="18.75">
      <c r="A21" s="12"/>
      <c r="B21" s="19"/>
      <c r="C21" s="12"/>
      <c r="D21" s="12"/>
      <c r="E21" s="12"/>
      <c r="F21" s="12"/>
      <c r="G21" s="12"/>
      <c r="H21" s="12"/>
      <c r="I21" s="12"/>
    </row>
    <row r="22" spans="1:9" ht="6.75" customHeight="1">
      <c r="A22" s="12"/>
      <c r="B22" s="19"/>
      <c r="C22" s="12"/>
      <c r="D22" s="12"/>
      <c r="E22" s="12"/>
      <c r="F22" s="12"/>
      <c r="G22" s="12"/>
      <c r="H22" s="12"/>
      <c r="I22" s="12"/>
    </row>
    <row r="23" spans="1:9" ht="18.75">
      <c r="A23" s="12"/>
      <c r="B23" s="19"/>
      <c r="C23" s="12"/>
      <c r="D23" s="12"/>
      <c r="E23" s="12"/>
      <c r="F23" s="12"/>
      <c r="G23" s="12"/>
      <c r="H23" s="12"/>
      <c r="I23" s="12"/>
    </row>
    <row r="24" spans="1:2" ht="18.75">
      <c r="A24" s="2" t="s">
        <v>187</v>
      </c>
      <c r="B24" s="6"/>
    </row>
    <row r="25" spans="1:9" ht="16.5" customHeight="1">
      <c r="A25" s="48"/>
      <c r="B25" s="60" t="s">
        <v>234</v>
      </c>
      <c r="C25" s="49"/>
      <c r="D25" s="49"/>
      <c r="E25" s="49"/>
      <c r="F25" s="49"/>
      <c r="G25" s="49"/>
      <c r="H25" s="49"/>
      <c r="I25" s="50"/>
    </row>
    <row r="26" spans="1:9" ht="16.5" customHeight="1">
      <c r="A26" s="51" t="s">
        <v>1</v>
      </c>
      <c r="B26" s="52"/>
      <c r="C26" s="52"/>
      <c r="D26" s="52"/>
      <c r="E26" s="52"/>
      <c r="F26" s="52"/>
      <c r="G26" s="52"/>
      <c r="H26" s="52"/>
      <c r="I26" s="53"/>
    </row>
    <row r="27" spans="1:9" ht="16.5" customHeight="1">
      <c r="A27" s="51"/>
      <c r="B27" s="52" t="s">
        <v>235</v>
      </c>
      <c r="C27" s="52"/>
      <c r="D27" s="52"/>
      <c r="E27" s="52"/>
      <c r="F27" s="52"/>
      <c r="G27" s="52"/>
      <c r="H27" s="52"/>
      <c r="I27" s="53"/>
    </row>
    <row r="28" spans="1:9" ht="16.5" customHeight="1">
      <c r="A28" s="51"/>
      <c r="B28" s="52" t="s">
        <v>236</v>
      </c>
      <c r="C28" s="52"/>
      <c r="D28" s="52"/>
      <c r="E28" s="52"/>
      <c r="F28" s="52"/>
      <c r="G28" s="52"/>
      <c r="H28" s="52"/>
      <c r="I28" s="53"/>
    </row>
    <row r="29" spans="1:9" ht="16.5" customHeight="1">
      <c r="A29" s="51"/>
      <c r="B29" s="52" t="s">
        <v>313</v>
      </c>
      <c r="C29" s="52"/>
      <c r="D29" s="52"/>
      <c r="E29" s="52"/>
      <c r="F29" s="52"/>
      <c r="G29" s="52"/>
      <c r="H29" s="52"/>
      <c r="I29" s="53"/>
    </row>
    <row r="30" spans="1:9" ht="16.5" customHeight="1">
      <c r="A30" s="51" t="s">
        <v>312</v>
      </c>
      <c r="B30" s="52"/>
      <c r="C30" s="52"/>
      <c r="D30" s="52"/>
      <c r="E30" s="52"/>
      <c r="F30" s="52"/>
      <c r="G30" s="52"/>
      <c r="H30" s="52"/>
      <c r="I30" s="53"/>
    </row>
    <row r="31" spans="1:9" ht="16.5" customHeight="1">
      <c r="A31" s="51"/>
      <c r="B31" s="52" t="s">
        <v>314</v>
      </c>
      <c r="C31" s="52"/>
      <c r="D31" s="52"/>
      <c r="E31" s="52"/>
      <c r="F31" s="52"/>
      <c r="G31" s="52"/>
      <c r="H31" s="52"/>
      <c r="I31" s="53"/>
    </row>
    <row r="32" spans="1:9" ht="16.5" customHeight="1">
      <c r="A32" s="51" t="s">
        <v>315</v>
      </c>
      <c r="B32" s="52"/>
      <c r="C32" s="52"/>
      <c r="D32" s="52"/>
      <c r="E32" s="52"/>
      <c r="F32" s="52"/>
      <c r="G32" s="52"/>
      <c r="H32" s="52"/>
      <c r="I32" s="53"/>
    </row>
    <row r="33" spans="1:9" ht="16.5" customHeight="1">
      <c r="A33" s="51"/>
      <c r="B33" s="52" t="s">
        <v>240</v>
      </c>
      <c r="C33" s="52"/>
      <c r="D33" s="52"/>
      <c r="E33" s="52"/>
      <c r="F33" s="52"/>
      <c r="G33" s="52"/>
      <c r="H33" s="52"/>
      <c r="I33" s="53"/>
    </row>
    <row r="34" spans="1:9" ht="16.5" customHeight="1">
      <c r="A34" s="51"/>
      <c r="B34" s="52" t="s">
        <v>241</v>
      </c>
      <c r="C34" s="52"/>
      <c r="D34" s="52"/>
      <c r="E34" s="52"/>
      <c r="F34" s="52"/>
      <c r="G34" s="52"/>
      <c r="H34" s="52"/>
      <c r="I34" s="53"/>
    </row>
    <row r="35" spans="1:9" ht="16.5" customHeight="1">
      <c r="A35" s="57" t="s">
        <v>242</v>
      </c>
      <c r="B35" s="56"/>
      <c r="C35" s="56"/>
      <c r="D35" s="56"/>
      <c r="E35" s="56"/>
      <c r="F35" s="56"/>
      <c r="G35" s="56"/>
      <c r="H35" s="56"/>
      <c r="I35" s="59"/>
    </row>
    <row r="37" ht="18.75">
      <c r="A37" s="2" t="s">
        <v>188</v>
      </c>
    </row>
    <row r="38" spans="1:9" ht="17.25" customHeight="1">
      <c r="A38" s="48"/>
      <c r="B38" s="49" t="s">
        <v>243</v>
      </c>
      <c r="C38" s="49"/>
      <c r="D38" s="49"/>
      <c r="E38" s="49"/>
      <c r="F38" s="49"/>
      <c r="G38" s="49"/>
      <c r="H38" s="49"/>
      <c r="I38" s="50"/>
    </row>
    <row r="39" spans="1:9" ht="17.25" customHeight="1">
      <c r="A39" s="51" t="s">
        <v>22</v>
      </c>
      <c r="B39" s="52"/>
      <c r="C39" s="52"/>
      <c r="D39" s="52"/>
      <c r="E39" s="52"/>
      <c r="F39" s="52"/>
      <c r="G39" s="52"/>
      <c r="H39" s="52"/>
      <c r="I39" s="53"/>
    </row>
    <row r="40" spans="1:9" ht="17.25" customHeight="1">
      <c r="A40" s="51"/>
      <c r="B40" s="52" t="s">
        <v>316</v>
      </c>
      <c r="C40" s="52"/>
      <c r="D40" s="52"/>
      <c r="E40" s="52"/>
      <c r="F40" s="52"/>
      <c r="G40" s="52"/>
      <c r="H40" s="52"/>
      <c r="I40" s="53"/>
    </row>
    <row r="41" spans="1:9" ht="17.25" customHeight="1">
      <c r="A41" s="51" t="s">
        <v>317</v>
      </c>
      <c r="B41" s="52"/>
      <c r="C41" s="52"/>
      <c r="D41" s="52"/>
      <c r="E41" s="52"/>
      <c r="F41" s="52"/>
      <c r="G41" s="52"/>
      <c r="H41" s="52"/>
      <c r="I41" s="53"/>
    </row>
    <row r="42" spans="1:9" ht="17.25" customHeight="1">
      <c r="A42" s="51" t="s">
        <v>318</v>
      </c>
      <c r="B42" s="52"/>
      <c r="C42" s="52"/>
      <c r="D42" s="52"/>
      <c r="E42" s="52"/>
      <c r="F42" s="52"/>
      <c r="G42" s="52"/>
      <c r="H42" s="52"/>
      <c r="I42" s="53"/>
    </row>
    <row r="43" spans="1:9" ht="17.25" customHeight="1">
      <c r="A43" s="51"/>
      <c r="B43" s="52" t="s">
        <v>0</v>
      </c>
      <c r="C43" s="52"/>
      <c r="D43" s="52"/>
      <c r="E43" s="52"/>
      <c r="F43" s="52"/>
      <c r="G43" s="52"/>
      <c r="H43" s="52"/>
      <c r="I43" s="53"/>
    </row>
    <row r="44" spans="1:9" ht="17.25" customHeight="1">
      <c r="A44" s="51" t="s">
        <v>319</v>
      </c>
      <c r="B44" s="52"/>
      <c r="C44" s="52"/>
      <c r="D44" s="52"/>
      <c r="E44" s="52"/>
      <c r="F44" s="52"/>
      <c r="G44" s="52"/>
      <c r="H44" s="52"/>
      <c r="I44" s="53"/>
    </row>
    <row r="45" spans="1:9" ht="17.25" customHeight="1">
      <c r="A45" s="51" t="s">
        <v>320</v>
      </c>
      <c r="B45" s="52"/>
      <c r="C45" s="52"/>
      <c r="D45" s="52"/>
      <c r="E45" s="52"/>
      <c r="F45" s="52"/>
      <c r="G45" s="52"/>
      <c r="H45" s="52"/>
      <c r="I45" s="53"/>
    </row>
    <row r="46" spans="1:9" ht="17.25" customHeight="1">
      <c r="A46" s="51"/>
      <c r="B46" s="52"/>
      <c r="C46" s="52"/>
      <c r="D46" s="52"/>
      <c r="E46" s="52"/>
      <c r="F46" s="52"/>
      <c r="G46" s="52"/>
      <c r="H46" s="52"/>
      <c r="I46" s="53"/>
    </row>
    <row r="47" spans="1:9" ht="32.25" customHeight="1">
      <c r="A47" s="51"/>
      <c r="B47" s="52"/>
      <c r="C47" s="52"/>
      <c r="D47" s="52"/>
      <c r="E47" s="52"/>
      <c r="F47" s="52"/>
      <c r="G47" s="52"/>
      <c r="H47" s="52"/>
      <c r="I47" s="53"/>
    </row>
    <row r="48" spans="1:9" ht="21" customHeight="1">
      <c r="A48" s="51"/>
      <c r="B48" s="52"/>
      <c r="C48" s="52"/>
      <c r="D48" s="52"/>
      <c r="E48" s="52"/>
      <c r="F48" s="52"/>
      <c r="G48" s="52"/>
      <c r="H48" s="52"/>
      <c r="I48" s="53"/>
    </row>
    <row r="49" spans="1:9" ht="17.25" customHeight="1">
      <c r="A49" s="57"/>
      <c r="B49" s="56"/>
      <c r="C49" s="56"/>
      <c r="D49" s="56"/>
      <c r="E49" s="56"/>
      <c r="F49" s="56"/>
      <c r="G49" s="56"/>
      <c r="H49" s="56"/>
      <c r="I49" s="59"/>
    </row>
  </sheetData>
  <printOptions/>
  <pageMargins left="0.7086614173228347" right="0.33" top="0.28" bottom="0.2" header="0.32" footer="0.275590551181102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65"/>
  <sheetViews>
    <sheetView showGridLines="0" view="pageBreakPreview" zoomScale="75" zoomScaleNormal="50" zoomScaleSheetLayoutView="75" workbookViewId="0" topLeftCell="A22">
      <selection activeCell="I12" sqref="I12"/>
    </sheetView>
  </sheetViews>
  <sheetFormatPr defaultColWidth="9.00390625" defaultRowHeight="13.5"/>
  <cols>
    <col min="1" max="1" width="2.375" style="2" customWidth="1"/>
    <col min="2" max="8" width="9.00390625" style="2" customWidth="1"/>
    <col min="9" max="9" width="26.25390625" style="2" customWidth="1"/>
    <col min="10" max="16384" width="9.00390625" style="2" customWidth="1"/>
  </cols>
  <sheetData>
    <row r="1" ht="18.75">
      <c r="A1" s="2" t="s">
        <v>261</v>
      </c>
    </row>
    <row r="2" spans="1:9" ht="18.75">
      <c r="A2" s="48" t="s">
        <v>116</v>
      </c>
      <c r="B2" s="49"/>
      <c r="C2" s="49"/>
      <c r="D2" s="49"/>
      <c r="E2" s="49"/>
      <c r="F2" s="49"/>
      <c r="G2" s="49"/>
      <c r="H2" s="49"/>
      <c r="I2" s="50"/>
    </row>
    <row r="3" spans="1:9" ht="18.75">
      <c r="A3" s="51"/>
      <c r="B3" s="52" t="s">
        <v>298</v>
      </c>
      <c r="C3" s="52"/>
      <c r="D3" s="52"/>
      <c r="E3" s="52"/>
      <c r="F3" s="52"/>
      <c r="G3" s="52"/>
      <c r="H3" s="52"/>
      <c r="I3" s="53"/>
    </row>
    <row r="4" spans="1:9" ht="18.75">
      <c r="A4" s="51" t="s">
        <v>332</v>
      </c>
      <c r="B4" s="52"/>
      <c r="C4" s="52"/>
      <c r="D4" s="52"/>
      <c r="E4" s="52"/>
      <c r="F4" s="52"/>
      <c r="G4" s="52"/>
      <c r="H4" s="52"/>
      <c r="I4" s="53"/>
    </row>
    <row r="5" spans="1:9" ht="18.75">
      <c r="A5" s="51"/>
      <c r="B5" s="52" t="s">
        <v>331</v>
      </c>
      <c r="C5" s="52"/>
      <c r="D5" s="52"/>
      <c r="E5" s="52"/>
      <c r="F5" s="52"/>
      <c r="G5" s="52"/>
      <c r="H5" s="52"/>
      <c r="I5" s="53"/>
    </row>
    <row r="6" spans="1:9" ht="11.25" customHeight="1">
      <c r="A6" s="51"/>
      <c r="B6" s="52"/>
      <c r="C6" s="52"/>
      <c r="D6" s="52"/>
      <c r="E6" s="52"/>
      <c r="F6" s="52"/>
      <c r="G6" s="52"/>
      <c r="H6" s="52"/>
      <c r="I6" s="53"/>
    </row>
    <row r="7" spans="1:9" ht="18.75">
      <c r="A7" s="51" t="s">
        <v>102</v>
      </c>
      <c r="B7" s="52" t="s">
        <v>299</v>
      </c>
      <c r="C7" s="52"/>
      <c r="D7" s="52"/>
      <c r="E7" s="52"/>
      <c r="F7" s="52"/>
      <c r="G7" s="52"/>
      <c r="H7" s="52"/>
      <c r="I7" s="53"/>
    </row>
    <row r="8" spans="1:9" ht="18.75">
      <c r="A8" s="51" t="s">
        <v>300</v>
      </c>
      <c r="B8" s="54"/>
      <c r="C8" s="52"/>
      <c r="D8" s="52"/>
      <c r="E8" s="52"/>
      <c r="F8" s="52"/>
      <c r="G8" s="52"/>
      <c r="H8" s="52"/>
      <c r="I8" s="53"/>
    </row>
    <row r="9" spans="1:9" ht="18.75">
      <c r="A9" s="51"/>
      <c r="B9" s="52" t="s">
        <v>2</v>
      </c>
      <c r="C9" s="52"/>
      <c r="D9" s="52"/>
      <c r="E9" s="52"/>
      <c r="F9" s="52"/>
      <c r="G9" s="52"/>
      <c r="H9" s="52"/>
      <c r="I9" s="53"/>
    </row>
    <row r="10" spans="1:9" ht="8.25" customHeight="1">
      <c r="A10" s="51"/>
      <c r="B10" s="52"/>
      <c r="C10" s="52"/>
      <c r="D10" s="52"/>
      <c r="E10" s="52"/>
      <c r="F10" s="52"/>
      <c r="G10" s="52"/>
      <c r="H10" s="52"/>
      <c r="I10" s="53"/>
    </row>
    <row r="11" spans="1:9" ht="12.75" customHeight="1">
      <c r="A11" s="51" t="s">
        <v>117</v>
      </c>
      <c r="B11" s="54"/>
      <c r="C11" s="52"/>
      <c r="D11" s="52"/>
      <c r="E11" s="52"/>
      <c r="F11" s="52"/>
      <c r="G11" s="52"/>
      <c r="H11" s="52"/>
      <c r="I11" s="53"/>
    </row>
    <row r="12" spans="1:9" ht="18.75">
      <c r="A12" s="51"/>
      <c r="B12" s="54" t="s">
        <v>273</v>
      </c>
      <c r="C12" s="52"/>
      <c r="D12" s="52"/>
      <c r="E12" s="52"/>
      <c r="F12" s="52"/>
      <c r="G12" s="52"/>
      <c r="H12" s="52"/>
      <c r="I12" s="53"/>
    </row>
    <row r="13" spans="1:9" ht="18.75">
      <c r="A13" s="51"/>
      <c r="B13" s="54"/>
      <c r="C13" s="217" t="s">
        <v>107</v>
      </c>
      <c r="D13" s="217"/>
      <c r="E13" s="217"/>
      <c r="F13" s="218" t="s">
        <v>115</v>
      </c>
      <c r="G13" s="217"/>
      <c r="H13" s="217"/>
      <c r="I13" s="53"/>
    </row>
    <row r="14" spans="1:9" ht="18.75">
      <c r="A14" s="51"/>
      <c r="B14" s="54"/>
      <c r="C14" s="52" t="s">
        <v>3</v>
      </c>
      <c r="D14" s="52"/>
      <c r="E14" s="52"/>
      <c r="F14" s="51" t="s">
        <v>109</v>
      </c>
      <c r="G14" s="52"/>
      <c r="H14" s="52"/>
      <c r="I14" s="53"/>
    </row>
    <row r="15" spans="1:9" ht="18.75">
      <c r="A15" s="51"/>
      <c r="B15" s="54"/>
      <c r="C15" s="52" t="s">
        <v>4</v>
      </c>
      <c r="D15" s="52"/>
      <c r="E15" s="52"/>
      <c r="F15" s="51" t="s">
        <v>5</v>
      </c>
      <c r="G15" s="52"/>
      <c r="H15" s="52"/>
      <c r="I15" s="53"/>
    </row>
    <row r="16" spans="1:9" ht="18.75">
      <c r="A16" s="51"/>
      <c r="B16" s="54"/>
      <c r="C16" s="56" t="s">
        <v>108</v>
      </c>
      <c r="D16" s="56"/>
      <c r="E16" s="56"/>
      <c r="F16" s="57"/>
      <c r="G16" s="56"/>
      <c r="H16" s="56"/>
      <c r="I16" s="53"/>
    </row>
    <row r="17" spans="1:9" ht="10.5" customHeight="1">
      <c r="A17" s="51"/>
      <c r="B17" s="52"/>
      <c r="C17" s="52"/>
      <c r="D17" s="52"/>
      <c r="E17" s="52"/>
      <c r="F17" s="52"/>
      <c r="G17" s="52"/>
      <c r="H17" s="52"/>
      <c r="I17" s="53"/>
    </row>
    <row r="18" spans="1:9" ht="14.25" customHeight="1">
      <c r="A18" s="51"/>
      <c r="B18" s="54" t="s">
        <v>274</v>
      </c>
      <c r="C18" s="52"/>
      <c r="D18" s="52"/>
      <c r="E18" s="52"/>
      <c r="F18" s="52"/>
      <c r="G18" s="52"/>
      <c r="H18" s="52"/>
      <c r="I18" s="53"/>
    </row>
    <row r="19" spans="1:9" ht="18.75">
      <c r="A19" s="51"/>
      <c r="B19" s="54"/>
      <c r="C19" s="217" t="s">
        <v>107</v>
      </c>
      <c r="D19" s="217"/>
      <c r="E19" s="217"/>
      <c r="F19" s="218" t="s">
        <v>115</v>
      </c>
      <c r="G19" s="217"/>
      <c r="H19" s="217"/>
      <c r="I19" s="53"/>
    </row>
    <row r="20" spans="1:9" ht="18.75">
      <c r="A20" s="51"/>
      <c r="B20" s="54"/>
      <c r="C20" s="52" t="s">
        <v>110</v>
      </c>
      <c r="D20" s="52"/>
      <c r="E20" s="52"/>
      <c r="F20" s="51" t="s">
        <v>113</v>
      </c>
      <c r="G20" s="52"/>
      <c r="H20" s="52"/>
      <c r="I20" s="53"/>
    </row>
    <row r="21" spans="1:9" ht="18.75">
      <c r="A21" s="51"/>
      <c r="B21" s="54"/>
      <c r="C21" s="52" t="s">
        <v>111</v>
      </c>
      <c r="D21" s="52"/>
      <c r="E21" s="52"/>
      <c r="F21" s="51" t="s">
        <v>114</v>
      </c>
      <c r="G21" s="52"/>
      <c r="H21" s="52"/>
      <c r="I21" s="53"/>
    </row>
    <row r="22" spans="1:9" ht="18.75">
      <c r="A22" s="51"/>
      <c r="B22" s="54"/>
      <c r="C22" s="56" t="s">
        <v>112</v>
      </c>
      <c r="D22" s="56"/>
      <c r="E22" s="56"/>
      <c r="F22" s="57"/>
      <c r="G22" s="56"/>
      <c r="H22" s="56"/>
      <c r="I22" s="53"/>
    </row>
    <row r="23" spans="1:9" ht="9" customHeight="1">
      <c r="A23" s="51"/>
      <c r="B23" s="52"/>
      <c r="C23" s="52"/>
      <c r="D23" s="52"/>
      <c r="E23" s="52"/>
      <c r="F23" s="52"/>
      <c r="G23" s="52"/>
      <c r="H23" s="52"/>
      <c r="I23" s="53"/>
    </row>
    <row r="24" spans="1:9" ht="13.5" customHeight="1">
      <c r="A24" s="51" t="s">
        <v>118</v>
      </c>
      <c r="B24" s="52"/>
      <c r="C24" s="52"/>
      <c r="D24" s="52"/>
      <c r="E24" s="52"/>
      <c r="F24" s="52"/>
      <c r="G24" s="52"/>
      <c r="H24" s="52"/>
      <c r="I24" s="53"/>
    </row>
    <row r="25" spans="1:9" ht="18.75">
      <c r="A25" s="51" t="s">
        <v>296</v>
      </c>
      <c r="B25" s="52" t="s">
        <v>6</v>
      </c>
      <c r="C25" s="52"/>
      <c r="D25" s="52"/>
      <c r="E25" s="52"/>
      <c r="F25" s="52"/>
      <c r="G25" s="52"/>
      <c r="H25" s="52"/>
      <c r="I25" s="53"/>
    </row>
    <row r="26" spans="1:9" ht="18.75">
      <c r="A26" s="51" t="s">
        <v>301</v>
      </c>
      <c r="B26" s="52"/>
      <c r="C26" s="52"/>
      <c r="D26" s="52"/>
      <c r="E26" s="52"/>
      <c r="F26" s="52"/>
      <c r="G26" s="52"/>
      <c r="H26" s="52"/>
      <c r="I26" s="53"/>
    </row>
    <row r="27" spans="1:9" ht="18.75">
      <c r="A27" s="51" t="s">
        <v>302</v>
      </c>
      <c r="B27" s="52"/>
      <c r="C27" s="52"/>
      <c r="D27" s="52"/>
      <c r="E27" s="52"/>
      <c r="F27" s="52"/>
      <c r="G27" s="52"/>
      <c r="H27" s="52"/>
      <c r="I27" s="53"/>
    </row>
    <row r="28" spans="1:9" ht="18.75">
      <c r="A28" s="51" t="s">
        <v>297</v>
      </c>
      <c r="B28" s="52" t="s">
        <v>303</v>
      </c>
      <c r="C28" s="52"/>
      <c r="D28" s="52"/>
      <c r="E28" s="52"/>
      <c r="F28" s="52"/>
      <c r="G28" s="52"/>
      <c r="H28" s="52"/>
      <c r="I28" s="53"/>
    </row>
    <row r="29" spans="1:9" ht="18.75">
      <c r="A29" s="51" t="s">
        <v>304</v>
      </c>
      <c r="B29" s="52"/>
      <c r="C29" s="52"/>
      <c r="D29" s="52"/>
      <c r="E29" s="52"/>
      <c r="F29" s="52"/>
      <c r="G29" s="52"/>
      <c r="H29" s="52"/>
      <c r="I29" s="53"/>
    </row>
    <row r="30" spans="1:9" ht="18.75">
      <c r="A30" s="51"/>
      <c r="B30" s="54"/>
      <c r="C30" s="52"/>
      <c r="D30" s="52"/>
      <c r="E30" s="52"/>
      <c r="F30" s="52"/>
      <c r="G30" s="52"/>
      <c r="H30" s="52"/>
      <c r="I30" s="53"/>
    </row>
    <row r="31" spans="1:9" ht="18.75">
      <c r="A31" s="51"/>
      <c r="B31" s="54"/>
      <c r="C31" s="52"/>
      <c r="D31" s="52"/>
      <c r="E31" s="52"/>
      <c r="F31" s="52"/>
      <c r="G31" s="52"/>
      <c r="H31" s="52"/>
      <c r="I31" s="53"/>
    </row>
    <row r="32" spans="1:9" ht="18.75">
      <c r="A32" s="51"/>
      <c r="B32" s="54"/>
      <c r="C32" s="52"/>
      <c r="D32" s="52"/>
      <c r="E32" s="52"/>
      <c r="F32" s="52"/>
      <c r="G32" s="52"/>
      <c r="H32" s="52"/>
      <c r="I32" s="53"/>
    </row>
    <row r="33" spans="1:9" ht="18.75">
      <c r="A33" s="51"/>
      <c r="B33" s="54"/>
      <c r="C33" s="52"/>
      <c r="D33" s="52"/>
      <c r="E33" s="52"/>
      <c r="F33" s="52"/>
      <c r="G33" s="52"/>
      <c r="H33" s="52"/>
      <c r="I33" s="53"/>
    </row>
    <row r="34" spans="1:9" ht="18.75">
      <c r="A34" s="51"/>
      <c r="B34" s="52"/>
      <c r="C34" s="52"/>
      <c r="D34" s="52"/>
      <c r="E34" s="52"/>
      <c r="F34" s="52"/>
      <c r="G34" s="52"/>
      <c r="H34" s="52"/>
      <c r="I34" s="53"/>
    </row>
    <row r="35" spans="1:9" ht="18.75">
      <c r="A35" s="51"/>
      <c r="B35" s="54"/>
      <c r="C35" s="52"/>
      <c r="D35" s="52"/>
      <c r="E35" s="52"/>
      <c r="F35" s="52"/>
      <c r="G35" s="52"/>
      <c r="H35" s="52"/>
      <c r="I35" s="53"/>
    </row>
    <row r="36" spans="1:9" ht="18.75">
      <c r="A36" s="57"/>
      <c r="B36" s="58"/>
      <c r="C36" s="217"/>
      <c r="D36" s="217"/>
      <c r="E36" s="217"/>
      <c r="F36" s="217"/>
      <c r="G36" s="217"/>
      <c r="H36" s="217"/>
      <c r="I36" s="59"/>
    </row>
    <row r="37" spans="1:9" ht="18.75">
      <c r="A37" s="19"/>
      <c r="B37" s="21"/>
      <c r="C37" s="19"/>
      <c r="D37" s="19"/>
      <c r="E37" s="19"/>
      <c r="F37" s="19"/>
      <c r="G37" s="19"/>
      <c r="H37" s="19"/>
      <c r="I37" s="19"/>
    </row>
    <row r="38" spans="1:9" ht="18.75">
      <c r="A38" s="2" t="s">
        <v>262</v>
      </c>
      <c r="B38" s="21"/>
      <c r="C38" s="19"/>
      <c r="D38" s="19"/>
      <c r="E38" s="19"/>
      <c r="F38" s="19"/>
      <c r="G38" s="19"/>
      <c r="H38" s="19"/>
      <c r="I38" s="19"/>
    </row>
    <row r="39" spans="1:9" ht="18.75">
      <c r="A39" s="48"/>
      <c r="B39" s="49" t="s">
        <v>18</v>
      </c>
      <c r="C39" s="49"/>
      <c r="D39" s="49"/>
      <c r="E39" s="49"/>
      <c r="F39" s="49"/>
      <c r="G39" s="49"/>
      <c r="H39" s="49"/>
      <c r="I39" s="50"/>
    </row>
    <row r="40" spans="1:9" ht="18.75">
      <c r="A40" s="51" t="s">
        <v>19</v>
      </c>
      <c r="B40" s="52"/>
      <c r="C40" s="52"/>
      <c r="D40" s="52"/>
      <c r="E40" s="52"/>
      <c r="F40" s="52"/>
      <c r="G40" s="52"/>
      <c r="H40" s="52"/>
      <c r="I40" s="53"/>
    </row>
    <row r="41" spans="1:9" ht="18.75">
      <c r="A41" s="51"/>
      <c r="B41" s="54"/>
      <c r="C41" s="52"/>
      <c r="D41" s="52"/>
      <c r="E41" s="52"/>
      <c r="F41" s="52"/>
      <c r="G41" s="52"/>
      <c r="H41" s="52"/>
      <c r="I41" s="53"/>
    </row>
    <row r="42" spans="1:9" ht="18.75">
      <c r="A42" s="51"/>
      <c r="B42" s="54"/>
      <c r="C42" s="219"/>
      <c r="D42" s="219"/>
      <c r="E42" s="219"/>
      <c r="F42" s="219"/>
      <c r="G42" s="219"/>
      <c r="H42" s="219"/>
      <c r="I42" s="53"/>
    </row>
    <row r="43" spans="1:9" ht="18.75">
      <c r="A43" s="51"/>
      <c r="B43" s="54"/>
      <c r="C43" s="52"/>
      <c r="D43" s="52"/>
      <c r="E43" s="52"/>
      <c r="F43" s="52"/>
      <c r="G43" s="52"/>
      <c r="H43" s="52"/>
      <c r="I43" s="53"/>
    </row>
    <row r="44" spans="1:9" ht="18.75">
      <c r="A44" s="51"/>
      <c r="B44" s="54"/>
      <c r="C44" s="52"/>
      <c r="D44" s="52"/>
      <c r="E44" s="52"/>
      <c r="F44" s="52"/>
      <c r="G44" s="52"/>
      <c r="H44" s="52"/>
      <c r="I44" s="53"/>
    </row>
    <row r="45" spans="1:9" ht="18.75">
      <c r="A45" s="51"/>
      <c r="B45" s="54"/>
      <c r="C45" s="52"/>
      <c r="D45" s="52"/>
      <c r="E45" s="52"/>
      <c r="F45" s="52"/>
      <c r="G45" s="52"/>
      <c r="H45" s="52"/>
      <c r="I45" s="53"/>
    </row>
    <row r="46" spans="1:9" ht="18.75">
      <c r="A46" s="51"/>
      <c r="B46" s="52"/>
      <c r="C46" s="52"/>
      <c r="D46" s="52"/>
      <c r="E46" s="52"/>
      <c r="F46" s="52"/>
      <c r="G46" s="52"/>
      <c r="H46" s="52"/>
      <c r="I46" s="53"/>
    </row>
    <row r="47" spans="1:9" ht="18.75">
      <c r="A47" s="51"/>
      <c r="B47" s="54"/>
      <c r="C47" s="52"/>
      <c r="D47" s="52"/>
      <c r="E47" s="52"/>
      <c r="F47" s="52"/>
      <c r="G47" s="52"/>
      <c r="H47" s="52"/>
      <c r="I47" s="53"/>
    </row>
    <row r="48" spans="1:9" ht="18.75">
      <c r="A48" s="57"/>
      <c r="B48" s="58"/>
      <c r="C48" s="217"/>
      <c r="D48" s="217"/>
      <c r="E48" s="217"/>
      <c r="F48" s="217"/>
      <c r="G48" s="217"/>
      <c r="H48" s="217"/>
      <c r="I48" s="59"/>
    </row>
    <row r="49" spans="1:9" ht="18.75">
      <c r="A49" s="19"/>
      <c r="B49" s="21"/>
      <c r="C49" s="19"/>
      <c r="D49" s="19"/>
      <c r="E49" s="19"/>
      <c r="F49" s="19"/>
      <c r="G49" s="19"/>
      <c r="H49" s="19"/>
      <c r="I49" s="19"/>
    </row>
    <row r="50" spans="1:9" ht="18.75">
      <c r="A50" s="19"/>
      <c r="B50" s="14"/>
      <c r="C50" s="14"/>
      <c r="D50" s="14"/>
      <c r="E50" s="14"/>
      <c r="F50" s="14"/>
      <c r="G50" s="14"/>
      <c r="H50" s="14"/>
      <c r="I50" s="14"/>
    </row>
    <row r="51" spans="1:9" ht="18.75">
      <c r="A51" s="19"/>
      <c r="B51" s="14"/>
      <c r="C51" s="14"/>
      <c r="D51" s="14"/>
      <c r="E51" s="14"/>
      <c r="F51" s="14"/>
      <c r="G51" s="14"/>
      <c r="H51" s="14"/>
      <c r="I51" s="14"/>
    </row>
    <row r="52" spans="1:9" ht="18.75">
      <c r="A52" s="19"/>
      <c r="B52" s="19"/>
      <c r="C52" s="14"/>
      <c r="D52" s="14"/>
      <c r="E52" s="14"/>
      <c r="F52" s="14"/>
      <c r="G52" s="14"/>
      <c r="H52" s="14"/>
      <c r="I52" s="14"/>
    </row>
    <row r="53" spans="1:9" ht="18.75">
      <c r="A53" s="19"/>
      <c r="B53" s="14"/>
      <c r="C53" s="14"/>
      <c r="D53" s="14"/>
      <c r="E53" s="14"/>
      <c r="F53" s="14"/>
      <c r="G53" s="14"/>
      <c r="H53" s="14"/>
      <c r="I53" s="14"/>
    </row>
    <row r="54" spans="1:9" ht="18.75">
      <c r="A54" s="19"/>
      <c r="B54" s="19"/>
      <c r="C54" s="12"/>
      <c r="D54" s="12"/>
      <c r="E54" s="12"/>
      <c r="F54" s="12"/>
      <c r="G54" s="12"/>
      <c r="H54" s="12"/>
      <c r="I54" s="12"/>
    </row>
    <row r="55" spans="1:9" ht="18.75">
      <c r="A55" s="19"/>
      <c r="B55" s="19"/>
      <c r="C55" s="12"/>
      <c r="D55" s="12"/>
      <c r="E55" s="12"/>
      <c r="F55" s="12"/>
      <c r="G55" s="12"/>
      <c r="H55" s="12"/>
      <c r="I55" s="12"/>
    </row>
    <row r="56" spans="1:9" ht="18.75">
      <c r="A56" s="19"/>
      <c r="B56" s="19"/>
      <c r="C56" s="12"/>
      <c r="D56" s="12"/>
      <c r="E56" s="12"/>
      <c r="F56" s="12"/>
      <c r="G56" s="12"/>
      <c r="H56" s="12"/>
      <c r="I56" s="12"/>
    </row>
    <row r="57" spans="1:9" ht="18.75">
      <c r="A57" s="19"/>
      <c r="B57" s="19"/>
      <c r="C57" s="12"/>
      <c r="D57" s="12"/>
      <c r="E57" s="12"/>
      <c r="F57" s="12"/>
      <c r="G57" s="12"/>
      <c r="H57" s="12"/>
      <c r="I57" s="12"/>
    </row>
    <row r="58" spans="1:9" ht="18.75">
      <c r="A58" s="19"/>
      <c r="B58" s="19"/>
      <c r="C58" s="12"/>
      <c r="D58" s="12"/>
      <c r="E58" s="12"/>
      <c r="F58" s="12"/>
      <c r="G58" s="12"/>
      <c r="H58" s="12"/>
      <c r="I58" s="12"/>
    </row>
    <row r="59" spans="1:9" ht="18.75">
      <c r="A59" s="19"/>
      <c r="B59" s="19"/>
      <c r="C59" s="12"/>
      <c r="D59" s="12"/>
      <c r="E59" s="12"/>
      <c r="F59" s="12"/>
      <c r="G59" s="12"/>
      <c r="H59" s="12"/>
      <c r="I59" s="12"/>
    </row>
    <row r="60" spans="1:9" ht="18.75">
      <c r="A60" s="19"/>
      <c r="B60" s="19"/>
      <c r="C60" s="12"/>
      <c r="D60" s="12"/>
      <c r="E60" s="12"/>
      <c r="F60" s="12"/>
      <c r="G60" s="12"/>
      <c r="H60" s="12"/>
      <c r="I60" s="12"/>
    </row>
    <row r="61" spans="1:9" ht="18.75">
      <c r="A61" s="19"/>
      <c r="B61" s="19"/>
      <c r="C61" s="12"/>
      <c r="D61" s="12"/>
      <c r="E61" s="12"/>
      <c r="F61" s="12"/>
      <c r="G61" s="12"/>
      <c r="H61" s="12"/>
      <c r="I61" s="12"/>
    </row>
    <row r="62" spans="1:9" ht="18.75">
      <c r="A62" s="19"/>
      <c r="B62" s="19"/>
      <c r="C62" s="12"/>
      <c r="D62" s="12"/>
      <c r="E62" s="12"/>
      <c r="F62" s="12"/>
      <c r="G62" s="12"/>
      <c r="H62" s="12"/>
      <c r="I62" s="12"/>
    </row>
    <row r="63" spans="1:9" ht="18.75">
      <c r="A63" s="19"/>
      <c r="B63" s="19"/>
      <c r="C63" s="12"/>
      <c r="D63" s="12"/>
      <c r="E63" s="12"/>
      <c r="F63" s="12"/>
      <c r="G63" s="12"/>
      <c r="H63" s="12"/>
      <c r="I63" s="12"/>
    </row>
    <row r="64" spans="1:9" ht="18.75">
      <c r="A64" s="19"/>
      <c r="B64" s="19"/>
      <c r="C64" s="12"/>
      <c r="D64" s="12"/>
      <c r="E64" s="12"/>
      <c r="F64" s="12"/>
      <c r="G64" s="12"/>
      <c r="H64" s="12"/>
      <c r="I64" s="12"/>
    </row>
    <row r="65" spans="1:9" ht="18.75">
      <c r="A65" s="4"/>
      <c r="B65" s="19"/>
      <c r="C65" s="12"/>
      <c r="D65" s="12"/>
      <c r="E65" s="12"/>
      <c r="F65" s="12"/>
      <c r="G65" s="12"/>
      <c r="H65" s="12"/>
      <c r="I65" s="12"/>
    </row>
  </sheetData>
  <mergeCells count="10">
    <mergeCell ref="C48:E48"/>
    <mergeCell ref="F48:H48"/>
    <mergeCell ref="C13:E13"/>
    <mergeCell ref="F13:H13"/>
    <mergeCell ref="C19:E19"/>
    <mergeCell ref="F19:H19"/>
    <mergeCell ref="F36:H36"/>
    <mergeCell ref="C36:E36"/>
    <mergeCell ref="C42:E42"/>
    <mergeCell ref="F42:H42"/>
  </mergeCells>
  <printOptions/>
  <pageMargins left="0.72" right="0.45" top="0.45" bottom="0.53" header="0.39"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45"/>
  <sheetViews>
    <sheetView showGridLines="0" view="pageBreakPreview" zoomScale="75" zoomScaleSheetLayoutView="75" workbookViewId="0" topLeftCell="A1">
      <selection activeCell="A34" sqref="A34"/>
    </sheetView>
  </sheetViews>
  <sheetFormatPr defaultColWidth="9.00390625" defaultRowHeight="13.5"/>
  <cols>
    <col min="1" max="1" width="1.875" style="2" customWidth="1"/>
    <col min="2" max="8" width="9.00390625" style="2" customWidth="1"/>
    <col min="9" max="9" width="21.125" style="2" customWidth="1"/>
    <col min="10" max="10" width="6.875" style="2" customWidth="1"/>
    <col min="11" max="16384" width="9.00390625" style="2" customWidth="1"/>
  </cols>
  <sheetData>
    <row r="1" ht="18.75">
      <c r="A1" s="2" t="s">
        <v>190</v>
      </c>
    </row>
    <row r="6" ht="18.75">
      <c r="A6" s="2" t="s">
        <v>191</v>
      </c>
    </row>
    <row r="7" spans="1:10" ht="18.75">
      <c r="A7" s="48"/>
      <c r="B7" s="49" t="s">
        <v>119</v>
      </c>
      <c r="C7" s="49"/>
      <c r="D7" s="49"/>
      <c r="E7" s="49"/>
      <c r="F7" s="49"/>
      <c r="G7" s="49"/>
      <c r="H7" s="49"/>
      <c r="I7" s="49"/>
      <c r="J7" s="50"/>
    </row>
    <row r="8" spans="1:10" ht="18.75">
      <c r="A8" s="51"/>
      <c r="B8" s="52" t="s">
        <v>7</v>
      </c>
      <c r="C8" s="52"/>
      <c r="D8" s="52"/>
      <c r="E8" s="52"/>
      <c r="F8" s="52"/>
      <c r="G8" s="52"/>
      <c r="H8" s="52"/>
      <c r="I8" s="52"/>
      <c r="J8" s="53"/>
    </row>
    <row r="9" spans="1:10" ht="18.75">
      <c r="A9" s="51"/>
      <c r="B9" s="52" t="s">
        <v>321</v>
      </c>
      <c r="C9" s="52"/>
      <c r="D9" s="52"/>
      <c r="E9" s="52"/>
      <c r="F9" s="52"/>
      <c r="G9" s="52"/>
      <c r="H9" s="52"/>
      <c r="I9" s="52"/>
      <c r="J9" s="53"/>
    </row>
    <row r="10" spans="1:10" ht="18.75">
      <c r="A10" s="51" t="s">
        <v>8</v>
      </c>
      <c r="B10" s="52"/>
      <c r="C10" s="52"/>
      <c r="D10" s="52"/>
      <c r="E10" s="52"/>
      <c r="F10" s="52"/>
      <c r="G10" s="52"/>
      <c r="H10" s="52"/>
      <c r="I10" s="52"/>
      <c r="J10" s="53"/>
    </row>
    <row r="11" spans="1:10" ht="18.75">
      <c r="A11" s="57" t="s">
        <v>9</v>
      </c>
      <c r="B11" s="56"/>
      <c r="C11" s="56"/>
      <c r="D11" s="56"/>
      <c r="E11" s="56"/>
      <c r="F11" s="56"/>
      <c r="G11" s="56"/>
      <c r="H11" s="56"/>
      <c r="I11" s="56"/>
      <c r="J11" s="59"/>
    </row>
    <row r="13" spans="1:2" ht="18.75">
      <c r="A13" s="2" t="s">
        <v>192</v>
      </c>
      <c r="B13" s="6"/>
    </row>
    <row r="14" spans="1:10" ht="18.75">
      <c r="A14" s="48"/>
      <c r="B14" s="54" t="s">
        <v>219</v>
      </c>
      <c r="C14" s="49"/>
      <c r="D14" s="49"/>
      <c r="E14" s="49"/>
      <c r="F14" s="49"/>
      <c r="G14" s="49"/>
      <c r="H14" s="49"/>
      <c r="I14" s="49"/>
      <c r="J14" s="50"/>
    </row>
    <row r="15" spans="1:10" ht="18.75">
      <c r="A15" s="51"/>
      <c r="B15" s="54" t="s">
        <v>220</v>
      </c>
      <c r="C15" s="52"/>
      <c r="D15" s="52"/>
      <c r="E15" s="52"/>
      <c r="F15" s="52"/>
      <c r="G15" s="52"/>
      <c r="H15" s="52"/>
      <c r="I15" s="52"/>
      <c r="J15" s="53"/>
    </row>
    <row r="16" spans="1:10" ht="18.75">
      <c r="A16" s="51"/>
      <c r="B16" s="52"/>
      <c r="C16" s="52"/>
      <c r="D16" s="52"/>
      <c r="E16" s="52"/>
      <c r="F16" s="52"/>
      <c r="G16" s="52"/>
      <c r="H16" s="52"/>
      <c r="I16" s="52"/>
      <c r="J16" s="53"/>
    </row>
    <row r="17" spans="1:10" ht="18.75">
      <c r="A17" s="57"/>
      <c r="B17" s="56"/>
      <c r="C17" s="56"/>
      <c r="D17" s="56"/>
      <c r="E17" s="56"/>
      <c r="F17" s="56"/>
      <c r="G17" s="56"/>
      <c r="H17" s="56"/>
      <c r="I17" s="56"/>
      <c r="J17" s="59"/>
    </row>
    <row r="19" ht="18.75">
      <c r="A19" s="2" t="s">
        <v>206</v>
      </c>
    </row>
    <row r="20" spans="1:10" s="26" customFormat="1" ht="18.75">
      <c r="A20" s="48"/>
      <c r="B20" s="49"/>
      <c r="C20" s="49"/>
      <c r="D20" s="49"/>
      <c r="E20" s="49" t="s">
        <v>122</v>
      </c>
      <c r="F20" s="49"/>
      <c r="G20" s="49"/>
      <c r="H20" s="49"/>
      <c r="I20" s="49"/>
      <c r="J20" s="50"/>
    </row>
    <row r="21" spans="1:10" s="26" customFormat="1" ht="18.75">
      <c r="A21" s="51"/>
      <c r="B21" s="52"/>
      <c r="C21" s="52"/>
      <c r="D21" s="52"/>
      <c r="E21" s="52"/>
      <c r="F21" s="52"/>
      <c r="G21" s="52"/>
      <c r="H21" s="52"/>
      <c r="I21" s="52"/>
      <c r="J21" s="53"/>
    </row>
    <row r="22" spans="1:10" s="26" customFormat="1" ht="18.75">
      <c r="A22" s="51"/>
      <c r="B22" s="52"/>
      <c r="C22" s="52"/>
      <c r="D22" s="52"/>
      <c r="E22" s="52" t="s">
        <v>120</v>
      </c>
      <c r="F22" s="52"/>
      <c r="G22" s="52" t="s">
        <v>121</v>
      </c>
      <c r="H22" s="52"/>
      <c r="I22" s="52"/>
      <c r="J22" s="53"/>
    </row>
    <row r="23" spans="1:10" s="26" customFormat="1" ht="18.75">
      <c r="A23" s="51"/>
      <c r="B23" s="52"/>
      <c r="C23" s="52"/>
      <c r="D23" s="52"/>
      <c r="E23" s="52"/>
      <c r="F23" s="52"/>
      <c r="G23" s="52"/>
      <c r="H23" s="52"/>
      <c r="I23" s="73">
        <v>0.25</v>
      </c>
      <c r="J23" s="74"/>
    </row>
    <row r="24" spans="1:10" s="26" customFormat="1" ht="18.75">
      <c r="A24" s="51"/>
      <c r="B24" s="52"/>
      <c r="C24" s="52"/>
      <c r="D24" s="52"/>
      <c r="E24" s="52"/>
      <c r="F24" s="52"/>
      <c r="G24" s="52"/>
      <c r="H24" s="52"/>
      <c r="I24" s="52"/>
      <c r="J24" s="53"/>
    </row>
    <row r="25" spans="1:10" s="26" customFormat="1" ht="18.75">
      <c r="A25" s="51"/>
      <c r="B25" s="52"/>
      <c r="C25" s="52"/>
      <c r="D25" s="52"/>
      <c r="E25" s="52"/>
      <c r="F25" s="52"/>
      <c r="G25" s="52"/>
      <c r="H25" s="52"/>
      <c r="I25" s="52"/>
      <c r="J25" s="53"/>
    </row>
    <row r="26" spans="1:10" s="26" customFormat="1" ht="18.75">
      <c r="A26" s="51"/>
      <c r="B26" s="52"/>
      <c r="C26" s="52"/>
      <c r="D26" s="52"/>
      <c r="E26" s="52"/>
      <c r="F26" s="52"/>
      <c r="G26" s="52"/>
      <c r="H26" s="52"/>
      <c r="I26" s="73">
        <v>0.75</v>
      </c>
      <c r="J26" s="53"/>
    </row>
    <row r="27" spans="1:10" s="26" customFormat="1" ht="18.75">
      <c r="A27" s="51"/>
      <c r="B27" s="52"/>
      <c r="C27" s="52"/>
      <c r="D27" s="52"/>
      <c r="E27" s="52" t="s">
        <v>123</v>
      </c>
      <c r="F27" s="52"/>
      <c r="G27" s="52"/>
      <c r="H27" s="52"/>
      <c r="I27" s="52"/>
      <c r="J27" s="53"/>
    </row>
    <row r="28" spans="1:10" s="26" customFormat="1" ht="18.75">
      <c r="A28" s="51"/>
      <c r="B28" s="52"/>
      <c r="C28" s="52"/>
      <c r="D28" s="52"/>
      <c r="E28" s="52"/>
      <c r="F28" s="52"/>
      <c r="G28" s="52"/>
      <c r="H28" s="52"/>
      <c r="I28" s="52"/>
      <c r="J28" s="53"/>
    </row>
    <row r="29" spans="1:10" s="26" customFormat="1" ht="18.75">
      <c r="A29" s="51"/>
      <c r="B29" s="52" t="s">
        <v>124</v>
      </c>
      <c r="C29" s="52"/>
      <c r="D29" s="52"/>
      <c r="E29" s="52"/>
      <c r="F29" s="52"/>
      <c r="G29" s="52"/>
      <c r="H29" s="52"/>
      <c r="I29" s="52"/>
      <c r="J29" s="53"/>
    </row>
    <row r="30" spans="1:10" s="26" customFormat="1" ht="18.75">
      <c r="A30" s="51" t="s">
        <v>23</v>
      </c>
      <c r="B30" s="52"/>
      <c r="C30" s="52"/>
      <c r="D30" s="52"/>
      <c r="E30" s="52"/>
      <c r="F30" s="52"/>
      <c r="G30" s="52"/>
      <c r="H30" s="52"/>
      <c r="I30" s="52"/>
      <c r="J30" s="53"/>
    </row>
    <row r="31" spans="1:10" s="26" customFormat="1" ht="18.75">
      <c r="A31" s="51" t="s">
        <v>322</v>
      </c>
      <c r="B31" s="52" t="s">
        <v>125</v>
      </c>
      <c r="C31" s="52"/>
      <c r="D31" s="52"/>
      <c r="E31" s="52"/>
      <c r="F31" s="52"/>
      <c r="G31" s="52"/>
      <c r="H31" s="52"/>
      <c r="I31" s="52"/>
      <c r="J31" s="53"/>
    </row>
    <row r="32" spans="1:10" s="26" customFormat="1" ht="18.75">
      <c r="A32" s="51"/>
      <c r="B32" s="52" t="s">
        <v>324</v>
      </c>
      <c r="C32" s="52"/>
      <c r="D32" s="52"/>
      <c r="E32" s="52"/>
      <c r="F32" s="52"/>
      <c r="G32" s="52"/>
      <c r="H32" s="52"/>
      <c r="I32" s="52"/>
      <c r="J32" s="53"/>
    </row>
    <row r="33" spans="1:10" s="26" customFormat="1" ht="18.75">
      <c r="A33" s="51" t="s">
        <v>325</v>
      </c>
      <c r="B33" s="52"/>
      <c r="C33" s="52"/>
      <c r="D33" s="52"/>
      <c r="E33" s="52"/>
      <c r="F33" s="52"/>
      <c r="G33" s="52"/>
      <c r="H33" s="52"/>
      <c r="I33" s="52"/>
      <c r="J33" s="53"/>
    </row>
    <row r="34" spans="1:10" s="26" customFormat="1" ht="18.75">
      <c r="A34" s="51" t="s">
        <v>323</v>
      </c>
      <c r="B34" s="52" t="s">
        <v>133</v>
      </c>
      <c r="C34" s="52"/>
      <c r="D34" s="52"/>
      <c r="E34" s="52"/>
      <c r="F34" s="52"/>
      <c r="G34" s="52"/>
      <c r="H34" s="52"/>
      <c r="I34" s="52"/>
      <c r="J34" s="53"/>
    </row>
    <row r="35" spans="1:10" s="26" customFormat="1" ht="18.75">
      <c r="A35" s="51"/>
      <c r="B35" s="52" t="s">
        <v>126</v>
      </c>
      <c r="C35" s="52"/>
      <c r="D35" s="52"/>
      <c r="E35" s="52"/>
      <c r="F35" s="52"/>
      <c r="G35" s="52"/>
      <c r="H35" s="52"/>
      <c r="I35" s="52"/>
      <c r="J35" s="53"/>
    </row>
    <row r="36" spans="1:10" s="26" customFormat="1" ht="18.75">
      <c r="A36" s="51"/>
      <c r="B36" s="52"/>
      <c r="C36" s="52"/>
      <c r="D36" s="52"/>
      <c r="E36" s="52"/>
      <c r="F36" s="52"/>
      <c r="G36" s="52"/>
      <c r="H36" s="52"/>
      <c r="I36" s="52"/>
      <c r="J36" s="53"/>
    </row>
    <row r="37" spans="1:10" s="26" customFormat="1" ht="18.75">
      <c r="A37" s="51"/>
      <c r="B37" s="52"/>
      <c r="C37" s="52"/>
      <c r="D37" s="52"/>
      <c r="E37" s="52"/>
      <c r="F37" s="52"/>
      <c r="G37" s="52"/>
      <c r="H37" s="52"/>
      <c r="I37" s="52"/>
      <c r="J37" s="53"/>
    </row>
    <row r="38" spans="1:10" s="26" customFormat="1" ht="18.75">
      <c r="A38" s="51"/>
      <c r="B38" s="52"/>
      <c r="C38" s="52"/>
      <c r="D38" s="52"/>
      <c r="E38" s="52"/>
      <c r="F38" s="52"/>
      <c r="G38" s="52"/>
      <c r="H38" s="52"/>
      <c r="I38" s="52"/>
      <c r="J38" s="53"/>
    </row>
    <row r="39" spans="1:10" s="26" customFormat="1" ht="18.75">
      <c r="A39" s="51"/>
      <c r="B39" s="52"/>
      <c r="C39" s="52"/>
      <c r="D39" s="52"/>
      <c r="E39" s="52"/>
      <c r="F39" s="52"/>
      <c r="G39" s="52"/>
      <c r="H39" s="52"/>
      <c r="I39" s="52"/>
      <c r="J39" s="53"/>
    </row>
    <row r="40" spans="1:10" s="26" customFormat="1" ht="18.75">
      <c r="A40" s="51"/>
      <c r="B40" s="52"/>
      <c r="C40" s="52"/>
      <c r="D40" s="52"/>
      <c r="E40" s="52"/>
      <c r="F40" s="52"/>
      <c r="G40" s="52"/>
      <c r="H40" s="52"/>
      <c r="I40" s="52"/>
      <c r="J40" s="53"/>
    </row>
    <row r="41" spans="1:10" s="26" customFormat="1" ht="18.75">
      <c r="A41" s="51"/>
      <c r="B41" s="52"/>
      <c r="C41" s="52"/>
      <c r="D41" s="52"/>
      <c r="E41" s="52"/>
      <c r="F41" s="52"/>
      <c r="G41" s="52"/>
      <c r="H41" s="52"/>
      <c r="I41" s="52"/>
      <c r="J41" s="53"/>
    </row>
    <row r="42" spans="1:10" s="26" customFormat="1" ht="18.75">
      <c r="A42" s="51"/>
      <c r="B42" s="52"/>
      <c r="C42" s="52"/>
      <c r="D42" s="52"/>
      <c r="E42" s="52"/>
      <c r="F42" s="52"/>
      <c r="G42" s="52"/>
      <c r="H42" s="52"/>
      <c r="I42" s="52"/>
      <c r="J42" s="53"/>
    </row>
    <row r="43" spans="1:10" s="26" customFormat="1" ht="18.75">
      <c r="A43" s="51"/>
      <c r="B43" s="52"/>
      <c r="C43" s="52"/>
      <c r="D43" s="52"/>
      <c r="E43" s="52"/>
      <c r="F43" s="52"/>
      <c r="G43" s="52"/>
      <c r="H43" s="52"/>
      <c r="I43" s="52"/>
      <c r="J43" s="53"/>
    </row>
    <row r="44" spans="1:10" s="26" customFormat="1" ht="18.75">
      <c r="A44" s="51"/>
      <c r="B44" s="52"/>
      <c r="C44" s="52"/>
      <c r="D44" s="52"/>
      <c r="E44" s="52"/>
      <c r="F44" s="52"/>
      <c r="G44" s="52"/>
      <c r="H44" s="52"/>
      <c r="I44" s="52"/>
      <c r="J44" s="53"/>
    </row>
    <row r="45" spans="1:10" s="26" customFormat="1" ht="18.75">
      <c r="A45" s="57"/>
      <c r="B45" s="56"/>
      <c r="C45" s="56"/>
      <c r="D45" s="56"/>
      <c r="E45" s="56"/>
      <c r="F45" s="56"/>
      <c r="G45" s="56"/>
      <c r="H45" s="56"/>
      <c r="I45" s="56"/>
      <c r="J45" s="59"/>
    </row>
    <row r="46" s="26" customFormat="1" ht="18.75"/>
  </sheetData>
  <printOptions/>
  <pageMargins left="0.75" right="0.24" top="0.34" bottom="0.32" header="0.35" footer="0.29"/>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45"/>
  <sheetViews>
    <sheetView showGridLines="0" view="pageBreakPreview" zoomScale="75" zoomScaleSheetLayoutView="75" workbookViewId="0" topLeftCell="A1">
      <selection activeCell="I15" sqref="I15"/>
    </sheetView>
  </sheetViews>
  <sheetFormatPr defaultColWidth="9.00390625" defaultRowHeight="13.5"/>
  <cols>
    <col min="1" max="1" width="1.875" style="2" customWidth="1"/>
    <col min="2" max="8" width="9.00390625" style="2" customWidth="1"/>
    <col min="9" max="9" width="21.125" style="2" customWidth="1"/>
    <col min="10" max="10" width="5.00390625" style="2" customWidth="1"/>
    <col min="11" max="11" width="3.125" style="2" customWidth="1"/>
    <col min="12" max="16384" width="9.00390625" style="2" customWidth="1"/>
  </cols>
  <sheetData>
    <row r="1" ht="18.75">
      <c r="A1" s="2" t="s">
        <v>193</v>
      </c>
    </row>
    <row r="3" ht="18.75">
      <c r="A3" s="2" t="s">
        <v>128</v>
      </c>
    </row>
    <row r="4" spans="1:10" ht="14.25" customHeight="1">
      <c r="A4" s="48"/>
      <c r="B4" s="49" t="s">
        <v>275</v>
      </c>
      <c r="C4" s="49"/>
      <c r="D4" s="49"/>
      <c r="E4" s="49"/>
      <c r="F4" s="49"/>
      <c r="G4" s="49"/>
      <c r="H4" s="49"/>
      <c r="I4" s="49"/>
      <c r="J4" s="50"/>
    </row>
    <row r="5" spans="1:10" ht="14.25" customHeight="1">
      <c r="A5" s="51"/>
      <c r="B5" s="52" t="s">
        <v>10</v>
      </c>
      <c r="C5" s="52"/>
      <c r="D5" s="52"/>
      <c r="E5" s="52"/>
      <c r="F5" s="52"/>
      <c r="G5" s="52"/>
      <c r="H5" s="52"/>
      <c r="I5" s="52"/>
      <c r="J5" s="53"/>
    </row>
    <row r="6" spans="1:10" ht="14.25" customHeight="1">
      <c r="A6" s="51" t="s">
        <v>11</v>
      </c>
      <c r="B6" s="52"/>
      <c r="C6" s="52"/>
      <c r="D6" s="52"/>
      <c r="E6" s="52"/>
      <c r="F6" s="52"/>
      <c r="G6" s="52"/>
      <c r="H6" s="52"/>
      <c r="I6" s="52"/>
      <c r="J6" s="53"/>
    </row>
    <row r="7" spans="1:10" ht="14.25" customHeight="1">
      <c r="A7" s="51" t="s">
        <v>276</v>
      </c>
      <c r="B7" s="52"/>
      <c r="C7" s="52"/>
      <c r="D7" s="52"/>
      <c r="E7" s="52"/>
      <c r="F7" s="52"/>
      <c r="G7" s="52"/>
      <c r="H7" s="52"/>
      <c r="I7" s="52"/>
      <c r="J7" s="53"/>
    </row>
    <row r="8" spans="1:10" ht="14.25" customHeight="1">
      <c r="A8" s="51" t="s">
        <v>12</v>
      </c>
      <c r="B8" s="52"/>
      <c r="C8" s="52"/>
      <c r="D8" s="52"/>
      <c r="E8" s="52"/>
      <c r="F8" s="52"/>
      <c r="G8" s="52"/>
      <c r="H8" s="52"/>
      <c r="I8" s="52"/>
      <c r="J8" s="53"/>
    </row>
    <row r="9" spans="1:10" ht="14.25" customHeight="1">
      <c r="A9" s="51" t="s">
        <v>333</v>
      </c>
      <c r="B9" s="52"/>
      <c r="C9" s="52"/>
      <c r="D9" s="52"/>
      <c r="E9" s="52"/>
      <c r="F9" s="52"/>
      <c r="G9" s="52"/>
      <c r="H9" s="52"/>
      <c r="I9" s="52"/>
      <c r="J9" s="53"/>
    </row>
    <row r="10" spans="1:10" ht="12.75" customHeight="1">
      <c r="A10" s="51"/>
      <c r="B10" s="52"/>
      <c r="C10" s="52"/>
      <c r="D10" s="52"/>
      <c r="E10" s="52"/>
      <c r="F10" s="52"/>
      <c r="G10" s="52"/>
      <c r="H10" s="52"/>
      <c r="I10" s="52"/>
      <c r="J10" s="53"/>
    </row>
    <row r="11" spans="1:10" ht="27" customHeight="1">
      <c r="A11" s="22"/>
      <c r="B11" s="19"/>
      <c r="C11" s="19"/>
      <c r="D11" s="19"/>
      <c r="E11" s="19"/>
      <c r="F11" s="19"/>
      <c r="G11" s="19"/>
      <c r="H11" s="19"/>
      <c r="I11" s="19"/>
      <c r="J11" s="20"/>
    </row>
    <row r="12" spans="1:10" ht="27" customHeight="1">
      <c r="A12" s="22"/>
      <c r="B12" s="19"/>
      <c r="C12" s="19"/>
      <c r="D12" s="19"/>
      <c r="E12" s="19"/>
      <c r="F12" s="19"/>
      <c r="G12" s="19"/>
      <c r="H12" s="19"/>
      <c r="I12" s="19"/>
      <c r="J12" s="20"/>
    </row>
    <row r="13" spans="1:10" ht="27" customHeight="1">
      <c r="A13" s="22"/>
      <c r="B13" s="19"/>
      <c r="C13" s="19"/>
      <c r="D13" s="19"/>
      <c r="E13" s="19"/>
      <c r="F13" s="19"/>
      <c r="G13" s="19"/>
      <c r="H13" s="19"/>
      <c r="I13" s="19"/>
      <c r="J13" s="20"/>
    </row>
    <row r="14" spans="1:10" ht="27" customHeight="1">
      <c r="A14" s="5"/>
      <c r="B14" s="23"/>
      <c r="C14" s="23"/>
      <c r="D14" s="23"/>
      <c r="E14" s="23"/>
      <c r="F14" s="23"/>
      <c r="G14" s="23"/>
      <c r="H14" s="23"/>
      <c r="I14" s="23"/>
      <c r="J14" s="25"/>
    </row>
    <row r="16" ht="18.75">
      <c r="A16" s="2" t="s">
        <v>129</v>
      </c>
    </row>
    <row r="17" spans="1:10" ht="17.25" customHeight="1">
      <c r="A17" s="48"/>
      <c r="B17" s="49" t="s">
        <v>334</v>
      </c>
      <c r="C17" s="49"/>
      <c r="D17" s="49"/>
      <c r="E17" s="49"/>
      <c r="F17" s="49"/>
      <c r="G17" s="49"/>
      <c r="H17" s="49"/>
      <c r="I17" s="49"/>
      <c r="J17" s="50"/>
    </row>
    <row r="18" spans="1:10" ht="17.25" customHeight="1">
      <c r="A18" s="51"/>
      <c r="B18" s="52" t="s">
        <v>335</v>
      </c>
      <c r="C18" s="52"/>
      <c r="D18" s="52"/>
      <c r="E18" s="52"/>
      <c r="F18" s="52"/>
      <c r="G18" s="52"/>
      <c r="H18" s="52"/>
      <c r="I18" s="52"/>
      <c r="J18" s="53"/>
    </row>
    <row r="19" spans="1:10" ht="17.25" customHeight="1">
      <c r="A19" s="51"/>
      <c r="B19" s="52" t="s">
        <v>130</v>
      </c>
      <c r="C19" s="52"/>
      <c r="D19" s="52"/>
      <c r="E19" s="52"/>
      <c r="F19" s="52"/>
      <c r="G19" s="52"/>
      <c r="H19" s="52"/>
      <c r="I19" s="52"/>
      <c r="J19" s="53"/>
    </row>
    <row r="20" spans="1:10" ht="17.25" customHeight="1">
      <c r="A20" s="51"/>
      <c r="B20" s="52" t="s">
        <v>131</v>
      </c>
      <c r="C20" s="52"/>
      <c r="D20" s="52"/>
      <c r="E20" s="52"/>
      <c r="F20" s="52"/>
      <c r="G20" s="52"/>
      <c r="H20" s="52"/>
      <c r="I20" s="52"/>
      <c r="J20" s="53"/>
    </row>
    <row r="21" spans="1:10" ht="17.25" customHeight="1">
      <c r="A21" s="51"/>
      <c r="B21" s="52" t="s">
        <v>132</v>
      </c>
      <c r="C21" s="52"/>
      <c r="D21" s="52"/>
      <c r="E21" s="52"/>
      <c r="F21" s="52"/>
      <c r="G21" s="52"/>
      <c r="H21" s="52"/>
      <c r="I21" s="52"/>
      <c r="J21" s="53"/>
    </row>
    <row r="22" spans="1:10" ht="17.25" customHeight="1">
      <c r="A22" s="51"/>
      <c r="B22" s="52" t="s">
        <v>134</v>
      </c>
      <c r="C22" s="52"/>
      <c r="D22" s="52"/>
      <c r="E22" s="52"/>
      <c r="F22" s="52"/>
      <c r="G22" s="52"/>
      <c r="H22" s="52"/>
      <c r="I22" s="52"/>
      <c r="J22" s="53"/>
    </row>
    <row r="23" spans="1:10" ht="17.25" customHeight="1">
      <c r="A23" s="51" t="s">
        <v>135</v>
      </c>
      <c r="B23" s="52"/>
      <c r="C23" s="52"/>
      <c r="D23" s="52"/>
      <c r="E23" s="52"/>
      <c r="F23" s="52"/>
      <c r="G23" s="52"/>
      <c r="H23" s="52"/>
      <c r="I23" s="52"/>
      <c r="J23" s="53"/>
    </row>
    <row r="24" spans="1:10" ht="21" customHeight="1">
      <c r="A24" s="51"/>
      <c r="B24" s="52"/>
      <c r="C24" s="52"/>
      <c r="D24" s="52"/>
      <c r="E24" s="52"/>
      <c r="F24" s="52"/>
      <c r="G24" s="52"/>
      <c r="H24" s="52"/>
      <c r="I24" s="52"/>
      <c r="J24" s="53"/>
    </row>
    <row r="25" spans="1:10" ht="21" customHeight="1">
      <c r="A25" s="22"/>
      <c r="B25" s="19"/>
      <c r="C25" s="19"/>
      <c r="D25" s="19"/>
      <c r="E25" s="19"/>
      <c r="F25" s="19"/>
      <c r="G25" s="19"/>
      <c r="H25" s="19"/>
      <c r="I25" s="19"/>
      <c r="J25" s="20"/>
    </row>
    <row r="26" spans="1:10" ht="21" customHeight="1">
      <c r="A26" s="22"/>
      <c r="B26" s="19"/>
      <c r="C26" s="19"/>
      <c r="D26" s="19"/>
      <c r="E26" s="19"/>
      <c r="F26" s="19"/>
      <c r="G26" s="19"/>
      <c r="H26" s="19"/>
      <c r="I26" s="19"/>
      <c r="J26" s="20"/>
    </row>
    <row r="27" spans="1:10" ht="21" customHeight="1">
      <c r="A27" s="22"/>
      <c r="B27" s="19"/>
      <c r="C27" s="19"/>
      <c r="D27" s="19"/>
      <c r="E27" s="19"/>
      <c r="F27" s="19"/>
      <c r="G27" s="19"/>
      <c r="H27" s="19"/>
      <c r="I27" s="19"/>
      <c r="J27" s="20"/>
    </row>
    <row r="28" spans="1:10" ht="21" customHeight="1">
      <c r="A28" s="22"/>
      <c r="B28" s="19"/>
      <c r="C28" s="19"/>
      <c r="D28" s="19"/>
      <c r="E28" s="19"/>
      <c r="F28" s="19"/>
      <c r="G28" s="19"/>
      <c r="H28" s="19"/>
      <c r="I28" s="19"/>
      <c r="J28" s="20"/>
    </row>
    <row r="29" spans="1:10" ht="21" customHeight="1">
      <c r="A29" s="24"/>
      <c r="B29" s="23"/>
      <c r="C29" s="23"/>
      <c r="D29" s="23"/>
      <c r="E29" s="23"/>
      <c r="F29" s="23"/>
      <c r="G29" s="23"/>
      <c r="H29" s="23"/>
      <c r="I29" s="23"/>
      <c r="J29" s="25"/>
    </row>
    <row r="31" ht="18.75">
      <c r="A31" s="2" t="s">
        <v>136</v>
      </c>
    </row>
    <row r="32" spans="1:10" s="26" customFormat="1" ht="18.75">
      <c r="A32" s="48"/>
      <c r="B32" s="49" t="s">
        <v>137</v>
      </c>
      <c r="C32" s="49"/>
      <c r="D32" s="49"/>
      <c r="E32" s="49"/>
      <c r="F32" s="49"/>
      <c r="G32" s="49"/>
      <c r="H32" s="49"/>
      <c r="I32" s="49"/>
      <c r="J32" s="50"/>
    </row>
    <row r="33" spans="1:10" s="26" customFormat="1" ht="18.75">
      <c r="A33" s="51" t="s">
        <v>138</v>
      </c>
      <c r="B33" s="52"/>
      <c r="C33" s="52"/>
      <c r="D33" s="52"/>
      <c r="E33" s="52"/>
      <c r="F33" s="52"/>
      <c r="G33" s="52"/>
      <c r="H33" s="52"/>
      <c r="I33" s="52"/>
      <c r="J33" s="53"/>
    </row>
    <row r="34" spans="1:10" s="26" customFormat="1" ht="18.75">
      <c r="A34" s="51" t="s">
        <v>326</v>
      </c>
      <c r="B34" s="52"/>
      <c r="C34" s="52"/>
      <c r="D34" s="52"/>
      <c r="E34" s="52"/>
      <c r="F34" s="52"/>
      <c r="G34" s="52"/>
      <c r="H34" s="52"/>
      <c r="I34" s="52"/>
      <c r="J34" s="53"/>
    </row>
    <row r="35" spans="1:10" s="26" customFormat="1" ht="18.75">
      <c r="A35" s="51" t="s">
        <v>327</v>
      </c>
      <c r="B35" s="52"/>
      <c r="C35" s="52"/>
      <c r="D35" s="52"/>
      <c r="E35" s="52"/>
      <c r="F35" s="52"/>
      <c r="G35" s="52"/>
      <c r="H35" s="52"/>
      <c r="I35" s="73"/>
      <c r="J35" s="74"/>
    </row>
    <row r="36" spans="1:10" s="26" customFormat="1" ht="18.75">
      <c r="A36" s="22"/>
      <c r="B36" s="19"/>
      <c r="C36" s="19"/>
      <c r="D36" s="19"/>
      <c r="E36" s="19"/>
      <c r="F36" s="19"/>
      <c r="G36" s="19"/>
      <c r="H36" s="19"/>
      <c r="I36" s="19"/>
      <c r="J36" s="20"/>
    </row>
    <row r="37" spans="1:10" s="26" customFormat="1" ht="18.75">
      <c r="A37" s="22" t="s">
        <v>127</v>
      </c>
      <c r="B37" s="19"/>
      <c r="C37" s="19"/>
      <c r="D37" s="19"/>
      <c r="E37" s="19"/>
      <c r="F37" s="19"/>
      <c r="G37" s="19"/>
      <c r="H37" s="19"/>
      <c r="I37" s="19"/>
      <c r="J37" s="20"/>
    </row>
    <row r="38" spans="1:10" s="26" customFormat="1" ht="18.75">
      <c r="A38" s="22"/>
      <c r="B38" s="19"/>
      <c r="C38" s="19"/>
      <c r="D38" s="19"/>
      <c r="E38" s="19"/>
      <c r="F38" s="19"/>
      <c r="G38" s="19"/>
      <c r="H38" s="19"/>
      <c r="I38" s="19"/>
      <c r="J38" s="20"/>
    </row>
    <row r="39" spans="1:10" s="26" customFormat="1" ht="18.75">
      <c r="A39" s="22"/>
      <c r="B39" s="19"/>
      <c r="C39" s="19"/>
      <c r="D39" s="19"/>
      <c r="E39" s="19"/>
      <c r="F39" s="19"/>
      <c r="G39" s="19"/>
      <c r="H39" s="19"/>
      <c r="I39" s="19"/>
      <c r="J39" s="20"/>
    </row>
    <row r="40" spans="1:10" s="26" customFormat="1" ht="18.75">
      <c r="A40" s="22"/>
      <c r="B40" s="19"/>
      <c r="C40" s="19"/>
      <c r="D40" s="19"/>
      <c r="E40" s="19"/>
      <c r="F40" s="19"/>
      <c r="G40" s="19"/>
      <c r="H40" s="19"/>
      <c r="I40" s="19"/>
      <c r="J40" s="20"/>
    </row>
    <row r="41" spans="1:10" s="26" customFormat="1" ht="18.75">
      <c r="A41" s="22"/>
      <c r="B41" s="19"/>
      <c r="C41" s="19"/>
      <c r="D41" s="19"/>
      <c r="E41" s="19"/>
      <c r="F41" s="19"/>
      <c r="G41" s="19"/>
      <c r="H41" s="19"/>
      <c r="I41" s="19"/>
      <c r="J41" s="20"/>
    </row>
    <row r="42" spans="1:10" s="26" customFormat="1" ht="18.75">
      <c r="A42" s="22"/>
      <c r="B42" s="19"/>
      <c r="C42" s="19"/>
      <c r="D42" s="19"/>
      <c r="E42" s="19"/>
      <c r="F42" s="19"/>
      <c r="G42" s="19"/>
      <c r="H42" s="19"/>
      <c r="I42" s="19"/>
      <c r="J42" s="20"/>
    </row>
    <row r="43" spans="1:10" s="26" customFormat="1" ht="18.75">
      <c r="A43" s="22"/>
      <c r="B43" s="19"/>
      <c r="C43" s="19"/>
      <c r="D43" s="19"/>
      <c r="E43" s="19"/>
      <c r="F43" s="19"/>
      <c r="G43" s="19"/>
      <c r="H43" s="19"/>
      <c r="I43" s="19"/>
      <c r="J43" s="20"/>
    </row>
    <row r="44" spans="1:10" s="26" customFormat="1" ht="18.75">
      <c r="A44" s="22"/>
      <c r="B44" s="19"/>
      <c r="C44" s="19"/>
      <c r="D44" s="19"/>
      <c r="E44" s="19"/>
      <c r="F44" s="19"/>
      <c r="G44" s="19"/>
      <c r="H44" s="19"/>
      <c r="I44" s="19"/>
      <c r="J44" s="20"/>
    </row>
    <row r="45" spans="1:10" s="26" customFormat="1" ht="18.75">
      <c r="A45" s="24"/>
      <c r="B45" s="23"/>
      <c r="C45" s="23"/>
      <c r="D45" s="23"/>
      <c r="E45" s="23"/>
      <c r="F45" s="23"/>
      <c r="G45" s="23"/>
      <c r="H45" s="23"/>
      <c r="I45" s="23"/>
      <c r="J45" s="25"/>
    </row>
  </sheetData>
  <printOptions/>
  <pageMargins left="0.75" right="0.24" top="0.34" bottom="0.32" header="0.35" footer="0.29"/>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45"/>
  <sheetViews>
    <sheetView showGridLines="0" zoomScale="75" zoomScaleNormal="75" workbookViewId="0" topLeftCell="A1">
      <selection activeCell="I20" sqref="I20"/>
    </sheetView>
  </sheetViews>
  <sheetFormatPr defaultColWidth="9.00390625" defaultRowHeight="13.5"/>
  <cols>
    <col min="1" max="1" width="1.875" style="2" customWidth="1"/>
    <col min="2" max="8" width="9.00390625" style="2" customWidth="1"/>
    <col min="9" max="9" width="21.125" style="2" customWidth="1"/>
    <col min="10" max="10" width="6.875" style="2" customWidth="1"/>
    <col min="11" max="16384" width="9.00390625" style="2" customWidth="1"/>
  </cols>
  <sheetData>
    <row r="1" ht="18.75">
      <c r="A1" s="2" t="s">
        <v>194</v>
      </c>
    </row>
    <row r="2" spans="1:10" ht="18.75">
      <c r="A2" s="48" t="s">
        <v>139</v>
      </c>
      <c r="B2" s="49"/>
      <c r="C2" s="49"/>
      <c r="D2" s="49"/>
      <c r="E2" s="49"/>
      <c r="F2" s="49"/>
      <c r="G2" s="49"/>
      <c r="H2" s="49"/>
      <c r="I2" s="49"/>
      <c r="J2" s="50"/>
    </row>
    <row r="3" spans="1:10" ht="18.75">
      <c r="A3" s="51"/>
      <c r="B3" s="52" t="s">
        <v>140</v>
      </c>
      <c r="C3" s="52" t="s">
        <v>141</v>
      </c>
      <c r="D3" s="52"/>
      <c r="E3" s="52"/>
      <c r="F3" s="52"/>
      <c r="G3" s="52"/>
      <c r="H3" s="52"/>
      <c r="I3" s="52"/>
      <c r="J3" s="53"/>
    </row>
    <row r="4" spans="1:10" ht="18.75">
      <c r="A4" s="51"/>
      <c r="B4" s="52" t="s">
        <v>142</v>
      </c>
      <c r="C4" s="52" t="s">
        <v>143</v>
      </c>
      <c r="D4" s="52"/>
      <c r="E4" s="52"/>
      <c r="F4" s="52"/>
      <c r="G4" s="52"/>
      <c r="H4" s="52"/>
      <c r="I4" s="52"/>
      <c r="J4" s="53"/>
    </row>
    <row r="5" spans="1:10" ht="18.75">
      <c r="A5" s="51"/>
      <c r="B5" s="52" t="s">
        <v>144</v>
      </c>
      <c r="C5" s="52" t="s">
        <v>145</v>
      </c>
      <c r="D5" s="52"/>
      <c r="E5" s="52"/>
      <c r="F5" s="52"/>
      <c r="G5" s="52"/>
      <c r="H5" s="52"/>
      <c r="I5" s="52"/>
      <c r="J5" s="53"/>
    </row>
    <row r="6" spans="1:10" ht="18.75">
      <c r="A6" s="51"/>
      <c r="B6" s="52"/>
      <c r="C6" s="52"/>
      <c r="D6" s="52"/>
      <c r="E6" s="52"/>
      <c r="F6" s="52"/>
      <c r="G6" s="52"/>
      <c r="H6" s="52"/>
      <c r="I6" s="52"/>
      <c r="J6" s="53"/>
    </row>
    <row r="7" spans="1:10" ht="18.75">
      <c r="A7" s="51"/>
      <c r="B7" s="52" t="s">
        <v>146</v>
      </c>
      <c r="C7" s="52"/>
      <c r="D7" s="52"/>
      <c r="E7" s="52"/>
      <c r="F7" s="52"/>
      <c r="G7" s="52"/>
      <c r="H7" s="52"/>
      <c r="I7" s="52"/>
      <c r="J7" s="53"/>
    </row>
    <row r="8" spans="1:10" ht="18.75">
      <c r="A8" s="51"/>
      <c r="B8" s="52" t="s">
        <v>13</v>
      </c>
      <c r="C8" s="52"/>
      <c r="D8" s="52"/>
      <c r="E8" s="52"/>
      <c r="F8" s="52"/>
      <c r="G8" s="52"/>
      <c r="H8" s="52"/>
      <c r="I8" s="52"/>
      <c r="J8" s="53"/>
    </row>
    <row r="9" spans="1:10" ht="18.75">
      <c r="A9" s="51"/>
      <c r="B9" s="52" t="s">
        <v>147</v>
      </c>
      <c r="C9" s="52"/>
      <c r="D9" s="52"/>
      <c r="E9" s="52"/>
      <c r="F9" s="52"/>
      <c r="G9" s="52"/>
      <c r="H9" s="52"/>
      <c r="I9" s="52"/>
      <c r="J9" s="53"/>
    </row>
    <row r="10" spans="1:10" ht="18.75">
      <c r="A10" s="51" t="s">
        <v>148</v>
      </c>
      <c r="B10" s="52"/>
      <c r="C10" s="52"/>
      <c r="D10" s="52"/>
      <c r="E10" s="52"/>
      <c r="F10" s="52"/>
      <c r="G10" s="52"/>
      <c r="H10" s="52"/>
      <c r="I10" s="52"/>
      <c r="J10" s="53"/>
    </row>
    <row r="11" spans="1:10" ht="18.75">
      <c r="A11" s="51"/>
      <c r="B11" s="52"/>
      <c r="C11" s="52"/>
      <c r="D11" s="52"/>
      <c r="E11" s="52"/>
      <c r="F11" s="52"/>
      <c r="G11" s="52"/>
      <c r="H11" s="52"/>
      <c r="I11" s="52"/>
      <c r="J11" s="53"/>
    </row>
    <row r="12" spans="1:10" ht="18.75">
      <c r="A12" s="51"/>
      <c r="B12" s="52"/>
      <c r="C12" s="52"/>
      <c r="D12" s="52"/>
      <c r="E12" s="52"/>
      <c r="F12" s="52"/>
      <c r="G12" s="52"/>
      <c r="H12" s="52"/>
      <c r="I12" s="52"/>
      <c r="J12" s="53"/>
    </row>
    <row r="13" spans="1:10" ht="18.75">
      <c r="A13" s="51"/>
      <c r="B13" s="52"/>
      <c r="C13" s="52"/>
      <c r="D13" s="52"/>
      <c r="E13" s="52"/>
      <c r="F13" s="52"/>
      <c r="G13" s="52"/>
      <c r="H13" s="52"/>
      <c r="I13" s="52"/>
      <c r="J13" s="53"/>
    </row>
    <row r="14" spans="1:10" ht="18.75">
      <c r="A14" s="51"/>
      <c r="B14" s="52"/>
      <c r="C14" s="52"/>
      <c r="D14" s="52"/>
      <c r="E14" s="52"/>
      <c r="F14" s="52"/>
      <c r="G14" s="52"/>
      <c r="H14" s="52"/>
      <c r="I14" s="52"/>
      <c r="J14" s="53"/>
    </row>
    <row r="15" spans="1:10" ht="18.75">
      <c r="A15" s="51"/>
      <c r="B15" s="52"/>
      <c r="C15" s="52"/>
      <c r="D15" s="52"/>
      <c r="E15" s="52"/>
      <c r="F15" s="52"/>
      <c r="G15" s="52"/>
      <c r="H15" s="52"/>
      <c r="I15" s="52"/>
      <c r="J15" s="53"/>
    </row>
    <row r="16" spans="1:10" ht="18.75">
      <c r="A16" s="51"/>
      <c r="B16" s="52"/>
      <c r="C16" s="52"/>
      <c r="D16" s="52"/>
      <c r="E16" s="52"/>
      <c r="F16" s="52"/>
      <c r="G16" s="52"/>
      <c r="H16" s="52"/>
      <c r="I16" s="52"/>
      <c r="J16" s="53"/>
    </row>
    <row r="17" spans="1:10" ht="18.75">
      <c r="A17" s="51"/>
      <c r="B17" s="52"/>
      <c r="C17" s="52"/>
      <c r="D17" s="52"/>
      <c r="E17" s="52"/>
      <c r="F17" s="52"/>
      <c r="G17" s="52"/>
      <c r="H17" s="52"/>
      <c r="I17" s="52"/>
      <c r="J17" s="53"/>
    </row>
    <row r="18" spans="1:10" ht="18.75">
      <c r="A18" s="51"/>
      <c r="B18" s="52"/>
      <c r="C18" s="52"/>
      <c r="D18" s="52"/>
      <c r="E18" s="52"/>
      <c r="F18" s="52"/>
      <c r="G18" s="52"/>
      <c r="H18" s="52"/>
      <c r="I18" s="52"/>
      <c r="J18" s="53"/>
    </row>
    <row r="19" spans="1:10" ht="18.75">
      <c r="A19" s="51"/>
      <c r="B19" s="52"/>
      <c r="C19" s="52"/>
      <c r="D19" s="52"/>
      <c r="E19" s="52"/>
      <c r="F19" s="52"/>
      <c r="G19" s="52"/>
      <c r="H19" s="52"/>
      <c r="I19" s="52"/>
      <c r="J19" s="53"/>
    </row>
    <row r="20" spans="1:10" ht="18.75">
      <c r="A20" s="51"/>
      <c r="B20" s="52"/>
      <c r="C20" s="52"/>
      <c r="D20" s="52"/>
      <c r="E20" s="52"/>
      <c r="F20" s="52"/>
      <c r="G20" s="52"/>
      <c r="H20" s="52"/>
      <c r="I20" s="52"/>
      <c r="J20" s="53"/>
    </row>
    <row r="21" spans="1:10" ht="18.75">
      <c r="A21" s="57"/>
      <c r="B21" s="56"/>
      <c r="C21" s="56"/>
      <c r="D21" s="56"/>
      <c r="E21" s="56"/>
      <c r="F21" s="56"/>
      <c r="G21" s="56"/>
      <c r="H21" s="56"/>
      <c r="I21" s="56"/>
      <c r="J21" s="59"/>
    </row>
    <row r="23" ht="18.75">
      <c r="A23" s="2" t="s">
        <v>195</v>
      </c>
    </row>
    <row r="24" spans="1:10" ht="18.75">
      <c r="A24" s="48"/>
      <c r="B24" s="49" t="s">
        <v>14</v>
      </c>
      <c r="C24" s="49"/>
      <c r="D24" s="49"/>
      <c r="E24" s="49"/>
      <c r="F24" s="49"/>
      <c r="G24" s="49"/>
      <c r="H24" s="49"/>
      <c r="I24" s="49"/>
      <c r="J24" s="50"/>
    </row>
    <row r="25" spans="1:10" ht="18.75">
      <c r="A25" s="51"/>
      <c r="B25" s="52" t="s">
        <v>15</v>
      </c>
      <c r="C25" s="52"/>
      <c r="D25" s="52"/>
      <c r="E25" s="52"/>
      <c r="F25" s="52"/>
      <c r="G25" s="52"/>
      <c r="H25" s="52"/>
      <c r="I25" s="52"/>
      <c r="J25" s="53"/>
    </row>
    <row r="26" spans="1:10" ht="18.75">
      <c r="A26" s="51"/>
      <c r="B26" s="52" t="s">
        <v>16</v>
      </c>
      <c r="C26" s="52"/>
      <c r="D26" s="52"/>
      <c r="E26" s="52"/>
      <c r="F26" s="52"/>
      <c r="G26" s="52"/>
      <c r="H26" s="52"/>
      <c r="I26" s="52"/>
      <c r="J26" s="53"/>
    </row>
    <row r="27" spans="1:10" ht="18.75">
      <c r="A27" s="51"/>
      <c r="B27" s="52" t="s">
        <v>149</v>
      </c>
      <c r="C27" s="52"/>
      <c r="D27" s="52"/>
      <c r="E27" s="52"/>
      <c r="F27" s="52"/>
      <c r="G27" s="52"/>
      <c r="H27" s="52"/>
      <c r="I27" s="52"/>
      <c r="J27" s="53"/>
    </row>
    <row r="28" spans="1:10" ht="18.75">
      <c r="A28" s="51"/>
      <c r="B28" s="52" t="s">
        <v>150</v>
      </c>
      <c r="C28" s="52"/>
      <c r="D28" s="52"/>
      <c r="E28" s="52"/>
      <c r="F28" s="52"/>
      <c r="G28" s="52"/>
      <c r="H28" s="52"/>
      <c r="I28" s="52"/>
      <c r="J28" s="53"/>
    </row>
    <row r="29" spans="1:10" ht="18.75">
      <c r="A29" s="51"/>
      <c r="B29" s="52" t="s">
        <v>151</v>
      </c>
      <c r="C29" s="52"/>
      <c r="D29" s="52"/>
      <c r="E29" s="52"/>
      <c r="F29" s="52"/>
      <c r="G29" s="52"/>
      <c r="H29" s="52"/>
      <c r="I29" s="52"/>
      <c r="J29" s="53"/>
    </row>
    <row r="30" spans="1:10" ht="18.75">
      <c r="A30" s="51"/>
      <c r="B30" s="52" t="s">
        <v>152</v>
      </c>
      <c r="C30" s="52"/>
      <c r="D30" s="52"/>
      <c r="E30" s="52"/>
      <c r="F30" s="52"/>
      <c r="G30" s="52"/>
      <c r="H30" s="52"/>
      <c r="I30" s="52"/>
      <c r="J30" s="53"/>
    </row>
    <row r="31" spans="1:10" ht="18.75">
      <c r="A31" s="51"/>
      <c r="B31" s="52" t="s">
        <v>153</v>
      </c>
      <c r="C31" s="52"/>
      <c r="D31" s="52"/>
      <c r="E31" s="52"/>
      <c r="F31" s="52"/>
      <c r="G31" s="52"/>
      <c r="H31" s="52"/>
      <c r="I31" s="52"/>
      <c r="J31" s="53"/>
    </row>
    <row r="32" spans="1:10" ht="18.75">
      <c r="A32" s="51"/>
      <c r="B32" s="52"/>
      <c r="C32" s="52"/>
      <c r="D32" s="52"/>
      <c r="E32" s="52"/>
      <c r="F32" s="52"/>
      <c r="G32" s="52"/>
      <c r="H32" s="52"/>
      <c r="I32" s="52"/>
      <c r="J32" s="53"/>
    </row>
    <row r="33" spans="1:10" ht="18.75">
      <c r="A33" s="51"/>
      <c r="B33" s="52"/>
      <c r="C33" s="52"/>
      <c r="D33" s="52"/>
      <c r="E33" s="52"/>
      <c r="F33" s="52"/>
      <c r="G33" s="52"/>
      <c r="H33" s="52"/>
      <c r="I33" s="52"/>
      <c r="J33" s="53"/>
    </row>
    <row r="34" spans="1:10" ht="18.75">
      <c r="A34" s="51"/>
      <c r="B34" s="52"/>
      <c r="C34" s="52"/>
      <c r="D34" s="52"/>
      <c r="E34" s="52"/>
      <c r="F34" s="52"/>
      <c r="G34" s="52"/>
      <c r="H34" s="52"/>
      <c r="I34" s="52"/>
      <c r="J34" s="53"/>
    </row>
    <row r="35" spans="1:10" ht="18.75">
      <c r="A35" s="51"/>
      <c r="B35" s="52"/>
      <c r="C35" s="52"/>
      <c r="D35" s="52"/>
      <c r="E35" s="52"/>
      <c r="F35" s="52"/>
      <c r="G35" s="52"/>
      <c r="H35" s="52"/>
      <c r="I35" s="52"/>
      <c r="J35" s="53"/>
    </row>
    <row r="36" spans="1:10" ht="18.75">
      <c r="A36" s="51"/>
      <c r="B36" s="52"/>
      <c r="C36" s="52"/>
      <c r="D36" s="52"/>
      <c r="E36" s="52"/>
      <c r="F36" s="52"/>
      <c r="G36" s="52"/>
      <c r="H36" s="52"/>
      <c r="I36" s="52"/>
      <c r="J36" s="53"/>
    </row>
    <row r="37" spans="1:10" ht="18.75">
      <c r="A37" s="51"/>
      <c r="B37" s="52"/>
      <c r="C37" s="52"/>
      <c r="D37" s="52"/>
      <c r="E37" s="52"/>
      <c r="F37" s="52"/>
      <c r="G37" s="52"/>
      <c r="H37" s="52"/>
      <c r="I37" s="52"/>
      <c r="J37" s="53"/>
    </row>
    <row r="38" spans="1:10" ht="18.75">
      <c r="A38" s="51"/>
      <c r="B38" s="52"/>
      <c r="C38" s="52"/>
      <c r="D38" s="52"/>
      <c r="E38" s="52"/>
      <c r="F38" s="52"/>
      <c r="G38" s="52"/>
      <c r="H38" s="52"/>
      <c r="I38" s="52"/>
      <c r="J38" s="53"/>
    </row>
    <row r="39" spans="1:10" ht="18.75">
      <c r="A39" s="51"/>
      <c r="B39" s="52"/>
      <c r="C39" s="52"/>
      <c r="D39" s="52"/>
      <c r="E39" s="52"/>
      <c r="F39" s="52"/>
      <c r="G39" s="52"/>
      <c r="H39" s="52"/>
      <c r="I39" s="52"/>
      <c r="J39" s="53"/>
    </row>
    <row r="40" spans="1:10" ht="18.75">
      <c r="A40" s="51"/>
      <c r="B40" s="52"/>
      <c r="C40" s="52"/>
      <c r="D40" s="52"/>
      <c r="E40" s="52"/>
      <c r="F40" s="52"/>
      <c r="G40" s="52"/>
      <c r="H40" s="52"/>
      <c r="I40" s="52"/>
      <c r="J40" s="53"/>
    </row>
    <row r="41" spans="1:10" ht="18.75">
      <c r="A41" s="51"/>
      <c r="B41" s="52"/>
      <c r="C41" s="52"/>
      <c r="D41" s="52"/>
      <c r="E41" s="52"/>
      <c r="F41" s="52"/>
      <c r="G41" s="52"/>
      <c r="H41" s="52"/>
      <c r="I41" s="52"/>
      <c r="J41" s="53"/>
    </row>
    <row r="42" spans="1:10" ht="18.75">
      <c r="A42" s="51"/>
      <c r="B42" s="52"/>
      <c r="C42" s="52"/>
      <c r="D42" s="52"/>
      <c r="E42" s="52"/>
      <c r="F42" s="52"/>
      <c r="G42" s="52"/>
      <c r="H42" s="52"/>
      <c r="I42" s="52"/>
      <c r="J42" s="53"/>
    </row>
    <row r="43" spans="1:10" ht="18.75">
      <c r="A43" s="51"/>
      <c r="B43" s="52"/>
      <c r="C43" s="52"/>
      <c r="D43" s="52"/>
      <c r="E43" s="52"/>
      <c r="F43" s="52"/>
      <c r="G43" s="52"/>
      <c r="H43" s="52"/>
      <c r="I43" s="52"/>
      <c r="J43" s="53"/>
    </row>
    <row r="44" spans="1:10" ht="18.75">
      <c r="A44" s="51"/>
      <c r="B44" s="52"/>
      <c r="C44" s="52"/>
      <c r="D44" s="52"/>
      <c r="E44" s="52"/>
      <c r="F44" s="52"/>
      <c r="G44" s="52"/>
      <c r="H44" s="52"/>
      <c r="I44" s="52"/>
      <c r="J44" s="53"/>
    </row>
    <row r="45" spans="1:10" ht="18.75">
      <c r="A45" s="57"/>
      <c r="B45" s="56"/>
      <c r="C45" s="56"/>
      <c r="D45" s="56"/>
      <c r="E45" s="56"/>
      <c r="F45" s="56"/>
      <c r="G45" s="56"/>
      <c r="H45" s="56"/>
      <c r="I45" s="56"/>
      <c r="J45" s="59"/>
    </row>
  </sheetData>
  <printOptions/>
  <pageMargins left="0.75" right="0.24" top="0.52" bottom="0.32" header="0.35" footer="0.29"/>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46"/>
  <sheetViews>
    <sheetView showGridLines="0" zoomScale="75" zoomScaleNormal="75" workbookViewId="0" topLeftCell="A1">
      <selection activeCell="N5" sqref="N5"/>
    </sheetView>
  </sheetViews>
  <sheetFormatPr defaultColWidth="9.00390625" defaultRowHeight="13.5"/>
  <cols>
    <col min="1" max="1" width="1.875" style="2" customWidth="1"/>
    <col min="2" max="2" width="9.00390625" style="2" customWidth="1"/>
    <col min="3" max="3" width="6.375" style="2" customWidth="1"/>
    <col min="4" max="5" width="9.00390625" style="2" customWidth="1"/>
    <col min="6" max="6" width="6.375" style="2" customWidth="1"/>
    <col min="7" max="8" width="9.00390625" style="2" customWidth="1"/>
    <col min="9" max="9" width="6.00390625" style="2" customWidth="1"/>
    <col min="10" max="11" width="9.00390625" style="2" customWidth="1"/>
    <col min="12" max="12" width="5.00390625" style="2" customWidth="1"/>
    <col min="13" max="13" width="3.625" style="2" customWidth="1"/>
    <col min="14" max="16384" width="9.00390625" style="2" customWidth="1"/>
  </cols>
  <sheetData>
    <row r="1" ht="18.75">
      <c r="A1" s="2" t="s">
        <v>196</v>
      </c>
    </row>
    <row r="3" spans="1:11" ht="18.75">
      <c r="A3" s="2" t="s">
        <v>197</v>
      </c>
      <c r="K3" s="6"/>
    </row>
    <row r="4" spans="1:13" ht="18.75">
      <c r="A4" s="48"/>
      <c r="B4" s="49"/>
      <c r="C4" s="49"/>
      <c r="D4" s="49"/>
      <c r="E4" s="49"/>
      <c r="F4" s="49"/>
      <c r="G4" s="49"/>
      <c r="H4" s="49"/>
      <c r="I4" s="49"/>
      <c r="J4" s="49"/>
      <c r="K4" s="68" t="s">
        <v>266</v>
      </c>
      <c r="L4" s="49"/>
      <c r="M4" s="50"/>
    </row>
    <row r="5" spans="1:13" ht="18.75">
      <c r="A5" s="51"/>
      <c r="B5" s="223" t="s">
        <v>160</v>
      </c>
      <c r="C5" s="220" t="s">
        <v>277</v>
      </c>
      <c r="D5" s="221"/>
      <c r="E5" s="222"/>
      <c r="F5" s="220" t="s">
        <v>278</v>
      </c>
      <c r="G5" s="221"/>
      <c r="H5" s="222"/>
      <c r="I5" s="220" t="s">
        <v>279</v>
      </c>
      <c r="J5" s="221"/>
      <c r="K5" s="222"/>
      <c r="L5" s="52"/>
      <c r="M5" s="53"/>
    </row>
    <row r="6" spans="1:13" ht="18.75">
      <c r="A6" s="51"/>
      <c r="B6" s="224"/>
      <c r="C6" s="76" t="s">
        <v>91</v>
      </c>
      <c r="D6" s="76" t="s">
        <v>154</v>
      </c>
      <c r="E6" s="76" t="s">
        <v>29</v>
      </c>
      <c r="F6" s="76" t="s">
        <v>91</v>
      </c>
      <c r="G6" s="76" t="s">
        <v>154</v>
      </c>
      <c r="H6" s="76" t="s">
        <v>29</v>
      </c>
      <c r="I6" s="76" t="s">
        <v>91</v>
      </c>
      <c r="J6" s="76" t="s">
        <v>154</v>
      </c>
      <c r="K6" s="76" t="s">
        <v>29</v>
      </c>
      <c r="L6" s="52"/>
      <c r="M6" s="53"/>
    </row>
    <row r="7" spans="1:13" ht="18.75">
      <c r="A7" s="51"/>
      <c r="B7" s="77" t="s">
        <v>92</v>
      </c>
      <c r="C7" s="78">
        <v>3</v>
      </c>
      <c r="D7" s="78">
        <v>7000</v>
      </c>
      <c r="E7" s="78">
        <f aca="true" t="shared" si="0" ref="E7:E12">C7*D7</f>
        <v>21000</v>
      </c>
      <c r="F7" s="78">
        <v>3</v>
      </c>
      <c r="G7" s="78">
        <v>7000</v>
      </c>
      <c r="H7" s="78">
        <f aca="true" t="shared" si="1" ref="H7:H12">F7*G7</f>
        <v>21000</v>
      </c>
      <c r="I7" s="78">
        <v>3</v>
      </c>
      <c r="J7" s="78">
        <v>7000</v>
      </c>
      <c r="K7" s="78">
        <f aca="true" t="shared" si="2" ref="K7:K12">I7*J7</f>
        <v>21000</v>
      </c>
      <c r="L7" s="52"/>
      <c r="M7" s="53"/>
    </row>
    <row r="8" spans="1:13" ht="18.75">
      <c r="A8" s="51"/>
      <c r="B8" s="77" t="s">
        <v>155</v>
      </c>
      <c r="C8" s="78">
        <v>3</v>
      </c>
      <c r="D8" s="78">
        <v>4500</v>
      </c>
      <c r="E8" s="78">
        <f t="shared" si="0"/>
        <v>13500</v>
      </c>
      <c r="F8" s="78">
        <v>5</v>
      </c>
      <c r="G8" s="78">
        <v>4500</v>
      </c>
      <c r="H8" s="78">
        <f t="shared" si="1"/>
        <v>22500</v>
      </c>
      <c r="I8" s="78">
        <v>10</v>
      </c>
      <c r="J8" s="78">
        <v>4500</v>
      </c>
      <c r="K8" s="78">
        <f t="shared" si="2"/>
        <v>45000</v>
      </c>
      <c r="L8" s="52"/>
      <c r="M8" s="53"/>
    </row>
    <row r="9" spans="1:13" ht="18.75">
      <c r="A9" s="51"/>
      <c r="B9" s="77" t="s">
        <v>156</v>
      </c>
      <c r="C9" s="78">
        <v>1</v>
      </c>
      <c r="D9" s="78">
        <v>5000</v>
      </c>
      <c r="E9" s="78">
        <f t="shared" si="0"/>
        <v>5000</v>
      </c>
      <c r="F9" s="78">
        <v>1</v>
      </c>
      <c r="G9" s="78">
        <v>5000</v>
      </c>
      <c r="H9" s="78">
        <f t="shared" si="1"/>
        <v>5000</v>
      </c>
      <c r="I9" s="78">
        <v>2</v>
      </c>
      <c r="J9" s="78">
        <v>5000</v>
      </c>
      <c r="K9" s="78">
        <f t="shared" si="2"/>
        <v>10000</v>
      </c>
      <c r="L9" s="52"/>
      <c r="M9" s="53"/>
    </row>
    <row r="10" spans="1:13" ht="18.75">
      <c r="A10" s="51"/>
      <c r="B10" s="77" t="s">
        <v>157</v>
      </c>
      <c r="C10" s="78">
        <v>1</v>
      </c>
      <c r="D10" s="78">
        <v>6000</v>
      </c>
      <c r="E10" s="78">
        <f t="shared" si="0"/>
        <v>6000</v>
      </c>
      <c r="F10" s="78">
        <v>1</v>
      </c>
      <c r="G10" s="78">
        <v>6000</v>
      </c>
      <c r="H10" s="78">
        <f t="shared" si="1"/>
        <v>6000</v>
      </c>
      <c r="I10" s="78">
        <v>2</v>
      </c>
      <c r="J10" s="78">
        <v>6000</v>
      </c>
      <c r="K10" s="78">
        <f t="shared" si="2"/>
        <v>12000</v>
      </c>
      <c r="L10" s="52"/>
      <c r="M10" s="53"/>
    </row>
    <row r="11" spans="1:13" ht="18.75">
      <c r="A11" s="51"/>
      <c r="B11" s="77" t="s">
        <v>158</v>
      </c>
      <c r="C11" s="78">
        <v>1</v>
      </c>
      <c r="D11" s="78">
        <v>5000</v>
      </c>
      <c r="E11" s="78">
        <f t="shared" si="0"/>
        <v>5000</v>
      </c>
      <c r="F11" s="78">
        <v>1</v>
      </c>
      <c r="G11" s="78">
        <v>5000</v>
      </c>
      <c r="H11" s="78">
        <f t="shared" si="1"/>
        <v>5000</v>
      </c>
      <c r="I11" s="78">
        <v>4</v>
      </c>
      <c r="J11" s="78">
        <v>5000</v>
      </c>
      <c r="K11" s="78">
        <f t="shared" si="2"/>
        <v>20000</v>
      </c>
      <c r="L11" s="52"/>
      <c r="M11" s="53"/>
    </row>
    <row r="12" spans="1:13" ht="18.75">
      <c r="A12" s="51"/>
      <c r="B12" s="77" t="s">
        <v>159</v>
      </c>
      <c r="C12" s="78">
        <v>4</v>
      </c>
      <c r="D12" s="78">
        <v>2500</v>
      </c>
      <c r="E12" s="78">
        <f t="shared" si="0"/>
        <v>10000</v>
      </c>
      <c r="F12" s="78">
        <v>7</v>
      </c>
      <c r="G12" s="78">
        <v>2500</v>
      </c>
      <c r="H12" s="78">
        <f t="shared" si="1"/>
        <v>17500</v>
      </c>
      <c r="I12" s="78">
        <v>15</v>
      </c>
      <c r="J12" s="78">
        <v>2500</v>
      </c>
      <c r="K12" s="78">
        <f t="shared" si="2"/>
        <v>37500</v>
      </c>
      <c r="L12" s="52"/>
      <c r="M12" s="53"/>
    </row>
    <row r="13" spans="1:13" ht="18.75">
      <c r="A13" s="51"/>
      <c r="B13" s="77" t="s">
        <v>85</v>
      </c>
      <c r="C13" s="78">
        <f>SUM(C7:C12)</f>
        <v>13</v>
      </c>
      <c r="D13" s="79" t="s">
        <v>328</v>
      </c>
      <c r="E13" s="78">
        <f>SUM(E7:E12)</f>
        <v>60500</v>
      </c>
      <c r="F13" s="78">
        <f>SUM(F7:F12)</f>
        <v>18</v>
      </c>
      <c r="G13" s="79" t="s">
        <v>328</v>
      </c>
      <c r="H13" s="78">
        <f>SUM(H7:H12)</f>
        <v>77000</v>
      </c>
      <c r="I13" s="78">
        <f>SUM(I7:I12)</f>
        <v>36</v>
      </c>
      <c r="J13" s="79" t="s">
        <v>328</v>
      </c>
      <c r="K13" s="78">
        <f>SUM(K7:K12)</f>
        <v>145500</v>
      </c>
      <c r="L13" s="52"/>
      <c r="M13" s="53"/>
    </row>
    <row r="14" spans="1:13" ht="18.75">
      <c r="A14" s="51"/>
      <c r="B14" s="52"/>
      <c r="C14" s="52"/>
      <c r="D14" s="52"/>
      <c r="E14" s="52"/>
      <c r="F14" s="52"/>
      <c r="G14" s="52"/>
      <c r="H14" s="52"/>
      <c r="I14" s="52"/>
      <c r="J14" s="52"/>
      <c r="K14" s="52"/>
      <c r="L14" s="52"/>
      <c r="M14" s="53"/>
    </row>
    <row r="15" spans="1:13" ht="18.75">
      <c r="A15" s="51"/>
      <c r="B15" s="52"/>
      <c r="C15" s="52"/>
      <c r="D15" s="52"/>
      <c r="E15" s="52"/>
      <c r="F15" s="52"/>
      <c r="G15" s="52"/>
      <c r="H15" s="52"/>
      <c r="I15" s="52"/>
      <c r="J15" s="52"/>
      <c r="K15" s="52"/>
      <c r="L15" s="52"/>
      <c r="M15" s="53"/>
    </row>
    <row r="16" spans="1:13" ht="18.75">
      <c r="A16" s="51"/>
      <c r="B16" s="52"/>
      <c r="C16" s="52"/>
      <c r="D16" s="52"/>
      <c r="E16" s="52"/>
      <c r="F16" s="52"/>
      <c r="G16" s="52"/>
      <c r="H16" s="52"/>
      <c r="I16" s="52"/>
      <c r="J16" s="52"/>
      <c r="K16" s="52"/>
      <c r="L16" s="52"/>
      <c r="M16" s="53"/>
    </row>
    <row r="17" spans="1:13" ht="18.75">
      <c r="A17" s="51"/>
      <c r="B17" s="52"/>
      <c r="C17" s="52"/>
      <c r="D17" s="52"/>
      <c r="E17" s="52"/>
      <c r="F17" s="52"/>
      <c r="G17" s="52"/>
      <c r="H17" s="52"/>
      <c r="I17" s="52"/>
      <c r="J17" s="52"/>
      <c r="K17" s="52"/>
      <c r="L17" s="52"/>
      <c r="M17" s="53"/>
    </row>
    <row r="18" spans="1:13" ht="18.75">
      <c r="A18" s="51"/>
      <c r="B18" s="52"/>
      <c r="C18" s="52"/>
      <c r="D18" s="52"/>
      <c r="E18" s="52"/>
      <c r="F18" s="52"/>
      <c r="G18" s="52"/>
      <c r="H18" s="52"/>
      <c r="I18" s="52"/>
      <c r="J18" s="52"/>
      <c r="K18" s="52"/>
      <c r="L18" s="52"/>
      <c r="M18" s="53"/>
    </row>
    <row r="19" spans="1:13" ht="18.75">
      <c r="A19" s="51"/>
      <c r="B19" s="52"/>
      <c r="C19" s="52"/>
      <c r="D19" s="52"/>
      <c r="E19" s="52"/>
      <c r="F19" s="52"/>
      <c r="G19" s="52"/>
      <c r="H19" s="52"/>
      <c r="I19" s="52"/>
      <c r="J19" s="52"/>
      <c r="K19" s="52"/>
      <c r="L19" s="52"/>
      <c r="M19" s="53"/>
    </row>
    <row r="20" spans="1:13" ht="18.75">
      <c r="A20" s="51"/>
      <c r="B20" s="52"/>
      <c r="C20" s="52"/>
      <c r="D20" s="52"/>
      <c r="E20" s="52"/>
      <c r="F20" s="52"/>
      <c r="G20" s="52"/>
      <c r="H20" s="52"/>
      <c r="I20" s="52"/>
      <c r="J20" s="52"/>
      <c r="K20" s="52"/>
      <c r="L20" s="52"/>
      <c r="M20" s="53"/>
    </row>
    <row r="21" spans="1:13" ht="18.75">
      <c r="A21" s="51"/>
      <c r="B21" s="52"/>
      <c r="C21" s="52"/>
      <c r="D21" s="52"/>
      <c r="E21" s="52"/>
      <c r="F21" s="52"/>
      <c r="G21" s="52"/>
      <c r="H21" s="52"/>
      <c r="I21" s="52"/>
      <c r="J21" s="52"/>
      <c r="K21" s="52"/>
      <c r="L21" s="52"/>
      <c r="M21" s="53"/>
    </row>
    <row r="22" spans="1:13" ht="18.75">
      <c r="A22" s="51"/>
      <c r="B22" s="52"/>
      <c r="C22" s="52"/>
      <c r="D22" s="52"/>
      <c r="E22" s="52"/>
      <c r="F22" s="52"/>
      <c r="G22" s="52"/>
      <c r="H22" s="52"/>
      <c r="I22" s="52"/>
      <c r="J22" s="52"/>
      <c r="K22" s="52"/>
      <c r="L22" s="52"/>
      <c r="M22" s="53"/>
    </row>
    <row r="23" spans="1:13" ht="18.75">
      <c r="A23" s="51"/>
      <c r="B23" s="52"/>
      <c r="C23" s="52"/>
      <c r="D23" s="52"/>
      <c r="E23" s="52"/>
      <c r="F23" s="52"/>
      <c r="G23" s="52"/>
      <c r="H23" s="52"/>
      <c r="I23" s="52"/>
      <c r="J23" s="52"/>
      <c r="K23" s="52"/>
      <c r="L23" s="52"/>
      <c r="M23" s="53"/>
    </row>
    <row r="24" spans="1:13" ht="18.75">
      <c r="A24" s="57"/>
      <c r="B24" s="56"/>
      <c r="C24" s="56"/>
      <c r="D24" s="56"/>
      <c r="E24" s="56"/>
      <c r="F24" s="56"/>
      <c r="G24" s="56"/>
      <c r="H24" s="56"/>
      <c r="I24" s="56"/>
      <c r="J24" s="56"/>
      <c r="K24" s="56"/>
      <c r="L24" s="56"/>
      <c r="M24" s="59"/>
    </row>
    <row r="26" ht="18.75">
      <c r="A26" s="2" t="s">
        <v>198</v>
      </c>
    </row>
    <row r="27" spans="1:13" ht="18.75">
      <c r="A27" s="48"/>
      <c r="B27" s="49" t="s">
        <v>161</v>
      </c>
      <c r="C27" s="49"/>
      <c r="D27" s="49"/>
      <c r="E27" s="49"/>
      <c r="F27" s="49"/>
      <c r="G27" s="49"/>
      <c r="H27" s="49"/>
      <c r="I27" s="49"/>
      <c r="J27" s="49"/>
      <c r="K27" s="49"/>
      <c r="L27" s="49"/>
      <c r="M27" s="50"/>
    </row>
    <row r="28" spans="1:13" ht="18.75">
      <c r="A28" s="51"/>
      <c r="B28" s="52" t="s">
        <v>162</v>
      </c>
      <c r="C28" s="52"/>
      <c r="D28" s="52"/>
      <c r="E28" s="52"/>
      <c r="F28" s="52"/>
      <c r="G28" s="52"/>
      <c r="H28" s="52"/>
      <c r="I28" s="52"/>
      <c r="J28" s="52"/>
      <c r="K28" s="52"/>
      <c r="L28" s="52"/>
      <c r="M28" s="53"/>
    </row>
    <row r="29" spans="1:13" ht="18.75">
      <c r="A29" s="51"/>
      <c r="B29" s="52" t="s">
        <v>163</v>
      </c>
      <c r="C29" s="52"/>
      <c r="D29" s="52"/>
      <c r="E29" s="52"/>
      <c r="F29" s="52"/>
      <c r="G29" s="52"/>
      <c r="H29" s="52"/>
      <c r="I29" s="52"/>
      <c r="J29" s="52"/>
      <c r="K29" s="52"/>
      <c r="L29" s="52"/>
      <c r="M29" s="53"/>
    </row>
    <row r="30" spans="1:13" ht="18.75">
      <c r="A30" s="51"/>
      <c r="B30" s="52"/>
      <c r="C30" s="52"/>
      <c r="D30" s="52"/>
      <c r="E30" s="52"/>
      <c r="F30" s="52"/>
      <c r="G30" s="52"/>
      <c r="H30" s="52"/>
      <c r="I30" s="52"/>
      <c r="J30" s="52"/>
      <c r="K30" s="52"/>
      <c r="L30" s="52"/>
      <c r="M30" s="53"/>
    </row>
    <row r="31" spans="1:13" ht="18.75">
      <c r="A31" s="51"/>
      <c r="B31" s="52"/>
      <c r="C31" s="52"/>
      <c r="D31" s="52"/>
      <c r="E31" s="52"/>
      <c r="F31" s="52"/>
      <c r="G31" s="52"/>
      <c r="H31" s="52"/>
      <c r="I31" s="52"/>
      <c r="J31" s="52"/>
      <c r="K31" s="52"/>
      <c r="L31" s="52"/>
      <c r="M31" s="53"/>
    </row>
    <row r="32" spans="1:13" ht="18.75">
      <c r="A32" s="51"/>
      <c r="B32" s="52"/>
      <c r="C32" s="52"/>
      <c r="D32" s="52"/>
      <c r="E32" s="52"/>
      <c r="F32" s="52"/>
      <c r="G32" s="52"/>
      <c r="H32" s="52"/>
      <c r="I32" s="52"/>
      <c r="J32" s="52"/>
      <c r="K32" s="52"/>
      <c r="L32" s="52"/>
      <c r="M32" s="53"/>
    </row>
    <row r="33" spans="1:13" ht="18.75">
      <c r="A33" s="51"/>
      <c r="B33" s="52"/>
      <c r="C33" s="52"/>
      <c r="D33" s="52"/>
      <c r="E33" s="52"/>
      <c r="F33" s="52"/>
      <c r="G33" s="52"/>
      <c r="H33" s="52"/>
      <c r="I33" s="52"/>
      <c r="J33" s="52"/>
      <c r="K33" s="52"/>
      <c r="L33" s="52"/>
      <c r="M33" s="53"/>
    </row>
    <row r="34" spans="1:13" ht="18.75">
      <c r="A34" s="51"/>
      <c r="B34" s="52"/>
      <c r="C34" s="52"/>
      <c r="D34" s="52"/>
      <c r="E34" s="52"/>
      <c r="F34" s="52"/>
      <c r="G34" s="52"/>
      <c r="H34" s="52"/>
      <c r="I34" s="52"/>
      <c r="J34" s="52"/>
      <c r="K34" s="52"/>
      <c r="L34" s="52"/>
      <c r="M34" s="53"/>
    </row>
    <row r="35" spans="1:13" ht="18.75">
      <c r="A35" s="51"/>
      <c r="B35" s="52"/>
      <c r="C35" s="52"/>
      <c r="D35" s="52"/>
      <c r="E35" s="52"/>
      <c r="F35" s="52"/>
      <c r="G35" s="52"/>
      <c r="H35" s="52"/>
      <c r="I35" s="52"/>
      <c r="J35" s="52"/>
      <c r="K35" s="52"/>
      <c r="L35" s="52"/>
      <c r="M35" s="53"/>
    </row>
    <row r="36" spans="1:13" ht="18.75">
      <c r="A36" s="51"/>
      <c r="B36" s="52"/>
      <c r="C36" s="52"/>
      <c r="D36" s="52"/>
      <c r="E36" s="52"/>
      <c r="F36" s="52"/>
      <c r="G36" s="52"/>
      <c r="H36" s="52"/>
      <c r="I36" s="52"/>
      <c r="J36" s="52"/>
      <c r="K36" s="52"/>
      <c r="L36" s="52"/>
      <c r="M36" s="53"/>
    </row>
    <row r="37" spans="1:13" ht="18.75">
      <c r="A37" s="51"/>
      <c r="B37" s="52"/>
      <c r="C37" s="52"/>
      <c r="D37" s="52"/>
      <c r="E37" s="52"/>
      <c r="F37" s="52"/>
      <c r="G37" s="52"/>
      <c r="H37" s="52"/>
      <c r="I37" s="52"/>
      <c r="J37" s="52"/>
      <c r="K37" s="52"/>
      <c r="L37" s="52"/>
      <c r="M37" s="53"/>
    </row>
    <row r="38" spans="1:13" ht="18.75">
      <c r="A38" s="51"/>
      <c r="B38" s="52"/>
      <c r="C38" s="52"/>
      <c r="D38" s="52"/>
      <c r="E38" s="52"/>
      <c r="F38" s="52"/>
      <c r="G38" s="52"/>
      <c r="H38" s="52"/>
      <c r="I38" s="52"/>
      <c r="J38" s="52"/>
      <c r="K38" s="52"/>
      <c r="L38" s="52"/>
      <c r="M38" s="53"/>
    </row>
    <row r="39" spans="1:13" ht="18.75">
      <c r="A39" s="51"/>
      <c r="B39" s="52"/>
      <c r="C39" s="52"/>
      <c r="D39" s="52"/>
      <c r="E39" s="52"/>
      <c r="F39" s="52"/>
      <c r="G39" s="52"/>
      <c r="H39" s="52"/>
      <c r="I39" s="52"/>
      <c r="J39" s="52"/>
      <c r="K39" s="52"/>
      <c r="L39" s="52"/>
      <c r="M39" s="53"/>
    </row>
    <row r="40" spans="1:13" ht="18.75">
      <c r="A40" s="51"/>
      <c r="B40" s="52"/>
      <c r="C40" s="52"/>
      <c r="D40" s="52"/>
      <c r="E40" s="52"/>
      <c r="F40" s="52"/>
      <c r="G40" s="52"/>
      <c r="H40" s="52"/>
      <c r="I40" s="52"/>
      <c r="J40" s="52"/>
      <c r="K40" s="52"/>
      <c r="L40" s="52"/>
      <c r="M40" s="53"/>
    </row>
    <row r="41" spans="1:13" ht="18.75">
      <c r="A41" s="51"/>
      <c r="B41" s="52"/>
      <c r="C41" s="52"/>
      <c r="D41" s="52"/>
      <c r="E41" s="52"/>
      <c r="F41" s="52"/>
      <c r="G41" s="52"/>
      <c r="H41" s="52"/>
      <c r="I41" s="52"/>
      <c r="J41" s="52"/>
      <c r="K41" s="52"/>
      <c r="L41" s="52"/>
      <c r="M41" s="53"/>
    </row>
    <row r="42" spans="1:13" ht="18.75">
      <c r="A42" s="51"/>
      <c r="B42" s="52"/>
      <c r="C42" s="52"/>
      <c r="D42" s="52"/>
      <c r="E42" s="52"/>
      <c r="F42" s="52"/>
      <c r="G42" s="52"/>
      <c r="H42" s="52"/>
      <c r="I42" s="52"/>
      <c r="J42" s="52"/>
      <c r="K42" s="52"/>
      <c r="L42" s="52"/>
      <c r="M42" s="53"/>
    </row>
    <row r="43" spans="1:13" ht="18.75">
      <c r="A43" s="51"/>
      <c r="B43" s="52"/>
      <c r="C43" s="52"/>
      <c r="D43" s="52"/>
      <c r="E43" s="52"/>
      <c r="F43" s="52"/>
      <c r="G43" s="52"/>
      <c r="H43" s="52"/>
      <c r="I43" s="52"/>
      <c r="J43" s="52"/>
      <c r="K43" s="52"/>
      <c r="L43" s="52"/>
      <c r="M43" s="53"/>
    </row>
    <row r="44" spans="1:13" ht="18.75">
      <c r="A44" s="51"/>
      <c r="B44" s="52"/>
      <c r="C44" s="52"/>
      <c r="D44" s="52"/>
      <c r="E44" s="52"/>
      <c r="F44" s="52"/>
      <c r="G44" s="52"/>
      <c r="H44" s="52"/>
      <c r="I44" s="52"/>
      <c r="J44" s="52"/>
      <c r="K44" s="52"/>
      <c r="L44" s="52"/>
      <c r="M44" s="53"/>
    </row>
    <row r="45" spans="1:13" ht="18.75">
      <c r="A45" s="51"/>
      <c r="B45" s="52"/>
      <c r="C45" s="52"/>
      <c r="D45" s="52"/>
      <c r="E45" s="52"/>
      <c r="F45" s="52"/>
      <c r="G45" s="52"/>
      <c r="H45" s="52"/>
      <c r="I45" s="52"/>
      <c r="J45" s="52"/>
      <c r="K45" s="52"/>
      <c r="L45" s="52"/>
      <c r="M45" s="53"/>
    </row>
    <row r="46" spans="1:13" ht="18.75">
      <c r="A46" s="57"/>
      <c r="B46" s="56"/>
      <c r="C46" s="56"/>
      <c r="D46" s="56"/>
      <c r="E46" s="56"/>
      <c r="F46" s="56"/>
      <c r="G46" s="56"/>
      <c r="H46" s="56"/>
      <c r="I46" s="56"/>
      <c r="J46" s="56"/>
      <c r="K46" s="56"/>
      <c r="L46" s="56"/>
      <c r="M46" s="59"/>
    </row>
  </sheetData>
  <mergeCells count="4">
    <mergeCell ref="C5:E5"/>
    <mergeCell ref="B5:B6"/>
    <mergeCell ref="F5:H5"/>
    <mergeCell ref="I5:K5"/>
  </mergeCells>
  <printOptions/>
  <pageMargins left="0.75" right="0.24" top="0.52" bottom="0.32" header="0.35" footer="0.29"/>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41"/>
  <sheetViews>
    <sheetView showGridLines="0" view="pageBreakPreview" zoomScale="75" zoomScaleSheetLayoutView="75" workbookViewId="0" topLeftCell="A1">
      <selection activeCell="F32" sqref="F32"/>
    </sheetView>
  </sheetViews>
  <sheetFormatPr defaultColWidth="9.00390625" defaultRowHeight="13.5"/>
  <cols>
    <col min="1" max="1" width="16.25390625" style="2" customWidth="1"/>
    <col min="2" max="2" width="13.375" style="2" customWidth="1"/>
    <col min="3" max="3" width="27.00390625" style="2" customWidth="1"/>
    <col min="4" max="4" width="12.875" style="2" customWidth="1"/>
    <col min="5" max="5" width="13.625" style="2" customWidth="1"/>
    <col min="6" max="16384" width="9.00390625" style="2" customWidth="1"/>
  </cols>
  <sheetData>
    <row r="1" ht="18.75">
      <c r="A1" s="2" t="s">
        <v>199</v>
      </c>
    </row>
    <row r="7" spans="1:9" ht="18.75">
      <c r="A7" s="1"/>
      <c r="B7" s="1"/>
      <c r="C7" s="1"/>
      <c r="D7" s="7"/>
      <c r="E7" s="1"/>
      <c r="F7" s="1"/>
      <c r="G7" s="1"/>
      <c r="H7" s="1"/>
      <c r="I7" s="1"/>
    </row>
    <row r="8" spans="1:9" ht="18.75">
      <c r="A8" s="1" t="s">
        <v>200</v>
      </c>
      <c r="B8" s="1"/>
      <c r="C8" s="1"/>
      <c r="D8" s="1"/>
      <c r="E8" s="28" t="s">
        <v>268</v>
      </c>
      <c r="F8" s="1"/>
      <c r="G8" s="1"/>
      <c r="H8" s="1"/>
      <c r="I8" s="1"/>
    </row>
    <row r="9" spans="1:9" ht="18.75">
      <c r="A9" s="81" t="s">
        <v>76</v>
      </c>
      <c r="B9" s="99"/>
      <c r="C9" s="82" t="s">
        <v>77</v>
      </c>
      <c r="D9" s="81" t="s">
        <v>78</v>
      </c>
      <c r="E9" s="83" t="s">
        <v>79</v>
      </c>
      <c r="F9" s="1"/>
      <c r="G9" s="1"/>
      <c r="H9" s="1"/>
      <c r="I9" s="1"/>
    </row>
    <row r="10" spans="1:5" s="31" customFormat="1" ht="13.5">
      <c r="A10" s="87" t="s">
        <v>80</v>
      </c>
      <c r="B10" s="86"/>
      <c r="C10" s="86"/>
      <c r="D10" s="102"/>
      <c r="E10" s="103"/>
    </row>
    <row r="11" spans="1:5" s="31" customFormat="1" ht="13.5">
      <c r="A11" s="92" t="s">
        <v>81</v>
      </c>
      <c r="B11" s="91"/>
      <c r="C11" s="91"/>
      <c r="D11" s="104"/>
      <c r="E11" s="105"/>
    </row>
    <row r="12" spans="1:5" s="31" customFormat="1" ht="13.5">
      <c r="A12" s="92" t="s">
        <v>82</v>
      </c>
      <c r="B12" s="91"/>
      <c r="C12" s="91"/>
      <c r="D12" s="104"/>
      <c r="E12" s="105"/>
    </row>
    <row r="13" spans="1:5" s="31" customFormat="1" ht="13.5">
      <c r="A13" s="92" t="s">
        <v>271</v>
      </c>
      <c r="B13" s="91" t="s">
        <v>285</v>
      </c>
      <c r="C13" s="91"/>
      <c r="D13" s="104">
        <v>5000</v>
      </c>
      <c r="E13" s="105" t="s">
        <v>286</v>
      </c>
    </row>
    <row r="14" spans="1:5" s="31" customFormat="1" ht="13.5">
      <c r="A14" s="92" t="s">
        <v>83</v>
      </c>
      <c r="B14" s="91" t="s">
        <v>164</v>
      </c>
      <c r="C14" s="91"/>
      <c r="D14" s="104">
        <v>500</v>
      </c>
      <c r="E14" s="105" t="s">
        <v>286</v>
      </c>
    </row>
    <row r="15" spans="1:5" s="31" customFormat="1" ht="13.5">
      <c r="A15" s="92" t="s">
        <v>84</v>
      </c>
      <c r="B15" s="91"/>
      <c r="C15" s="91"/>
      <c r="D15" s="104"/>
      <c r="E15" s="105"/>
    </row>
    <row r="16" spans="1:5" s="31" customFormat="1" ht="13.5">
      <c r="A16" s="92" t="s">
        <v>245</v>
      </c>
      <c r="B16" s="91"/>
      <c r="C16" s="91"/>
      <c r="D16" s="104"/>
      <c r="E16" s="106"/>
    </row>
    <row r="17" spans="1:5" s="31" customFormat="1" ht="13.5">
      <c r="A17" s="95" t="s">
        <v>34</v>
      </c>
      <c r="B17" s="96"/>
      <c r="C17" s="96"/>
      <c r="D17" s="107"/>
      <c r="E17" s="108"/>
    </row>
    <row r="18" spans="1:5" s="31" customFormat="1" ht="13.5">
      <c r="A18" s="81" t="s">
        <v>85</v>
      </c>
      <c r="B18" s="99"/>
      <c r="C18" s="99"/>
      <c r="D18" s="109">
        <f>SUM(D10:D17)</f>
        <v>5500</v>
      </c>
      <c r="E18" s="101"/>
    </row>
    <row r="19" spans="1:9" ht="18.75">
      <c r="A19" s="1"/>
      <c r="B19" s="1"/>
      <c r="C19" s="1"/>
      <c r="D19" s="1"/>
      <c r="E19" s="1"/>
      <c r="F19" s="1"/>
      <c r="G19" s="1"/>
      <c r="H19" s="1"/>
      <c r="I19" s="1"/>
    </row>
    <row r="20" spans="1:9" ht="18.75">
      <c r="A20" s="1"/>
      <c r="B20" s="1"/>
      <c r="C20" s="1"/>
      <c r="D20" s="1"/>
      <c r="E20" s="1"/>
      <c r="F20" s="1"/>
      <c r="G20" s="1"/>
      <c r="H20" s="1"/>
      <c r="I20" s="1"/>
    </row>
    <row r="21" spans="1:9" ht="18.75">
      <c r="A21" s="1"/>
      <c r="B21" s="1"/>
      <c r="C21" s="1"/>
      <c r="D21" s="1"/>
      <c r="E21" s="1"/>
      <c r="F21" s="1"/>
      <c r="G21" s="1"/>
      <c r="H21" s="1"/>
      <c r="I21" s="1"/>
    </row>
    <row r="22" spans="1:9" ht="18.75">
      <c r="A22" s="1"/>
      <c r="B22" s="1"/>
      <c r="C22" s="1"/>
      <c r="D22" s="1"/>
      <c r="E22" s="1"/>
      <c r="F22" s="1"/>
      <c r="G22" s="1"/>
      <c r="H22" s="1"/>
      <c r="I22" s="1"/>
    </row>
    <row r="23" spans="1:9" ht="18.75">
      <c r="A23" s="1"/>
      <c r="B23" s="1"/>
      <c r="C23" s="1"/>
      <c r="D23" s="1"/>
      <c r="E23" s="1"/>
      <c r="F23" s="1"/>
      <c r="G23" s="1"/>
      <c r="H23" s="1"/>
      <c r="I23" s="1"/>
    </row>
    <row r="24" spans="1:9" ht="18.75">
      <c r="A24" s="1"/>
      <c r="B24" s="1"/>
      <c r="C24" s="1"/>
      <c r="D24" s="1"/>
      <c r="E24" s="1"/>
      <c r="F24" s="1"/>
      <c r="G24" s="1"/>
      <c r="H24" s="1"/>
      <c r="I24" s="1"/>
    </row>
    <row r="25" spans="1:9" ht="18.75">
      <c r="A25" s="30"/>
      <c r="B25" s="19"/>
      <c r="C25" s="19"/>
      <c r="D25" s="19"/>
      <c r="E25" s="19"/>
      <c r="F25" s="1"/>
      <c r="G25" s="1"/>
      <c r="H25" s="1"/>
      <c r="I25" s="1"/>
    </row>
    <row r="26" spans="1:9" ht="18.75">
      <c r="A26" s="1"/>
      <c r="B26" s="1"/>
      <c r="C26" s="1"/>
      <c r="D26" s="1"/>
      <c r="E26" s="1"/>
      <c r="F26" s="1"/>
      <c r="G26" s="1"/>
      <c r="H26" s="1"/>
      <c r="I26" s="1"/>
    </row>
    <row r="27" spans="1:9" ht="18.75">
      <c r="A27" s="1"/>
      <c r="B27" s="1"/>
      <c r="C27" s="1"/>
      <c r="D27" s="1"/>
      <c r="E27" s="1"/>
      <c r="F27" s="1"/>
      <c r="G27" s="1"/>
      <c r="H27" s="1"/>
      <c r="I27" s="1"/>
    </row>
    <row r="28" spans="1:9" ht="18.75">
      <c r="A28" s="1" t="s">
        <v>263</v>
      </c>
      <c r="B28" s="3"/>
      <c r="C28" s="1"/>
      <c r="D28" s="1"/>
      <c r="E28" s="28" t="s">
        <v>267</v>
      </c>
      <c r="F28" s="1"/>
      <c r="G28" s="1"/>
      <c r="H28" s="1"/>
      <c r="I28" s="1"/>
    </row>
    <row r="29" spans="1:9" ht="18.75">
      <c r="A29" s="80" t="s">
        <v>76</v>
      </c>
      <c r="B29" s="81" t="s">
        <v>78</v>
      </c>
      <c r="C29" s="82" t="s">
        <v>86</v>
      </c>
      <c r="D29" s="81" t="s">
        <v>87</v>
      </c>
      <c r="E29" s="83" t="s">
        <v>79</v>
      </c>
      <c r="F29" s="1"/>
      <c r="G29" s="1"/>
      <c r="H29" s="1"/>
      <c r="I29" s="1"/>
    </row>
    <row r="30" spans="1:5" s="31" customFormat="1" ht="13.5">
      <c r="A30" s="84" t="s">
        <v>88</v>
      </c>
      <c r="B30" s="85">
        <v>10000</v>
      </c>
      <c r="C30" s="86" t="s">
        <v>180</v>
      </c>
      <c r="D30" s="87"/>
      <c r="E30" s="88"/>
    </row>
    <row r="31" spans="1:5" s="31" customFormat="1" ht="13.5">
      <c r="A31" s="89" t="s">
        <v>58</v>
      </c>
      <c r="B31" s="90">
        <v>2000</v>
      </c>
      <c r="C31" s="91" t="s">
        <v>181</v>
      </c>
      <c r="D31" s="92" t="s">
        <v>288</v>
      </c>
      <c r="E31" s="93" t="s">
        <v>287</v>
      </c>
    </row>
    <row r="32" spans="1:5" s="31" customFormat="1" ht="13.5">
      <c r="A32" s="89"/>
      <c r="B32" s="90">
        <v>3000</v>
      </c>
      <c r="C32" s="91" t="s">
        <v>182</v>
      </c>
      <c r="D32" s="92" t="s">
        <v>288</v>
      </c>
      <c r="E32" s="93" t="s">
        <v>287</v>
      </c>
    </row>
    <row r="33" spans="1:5" s="31" customFormat="1" ht="13.5">
      <c r="A33" s="94" t="s">
        <v>34</v>
      </c>
      <c r="B33" s="95"/>
      <c r="C33" s="96"/>
      <c r="D33" s="95"/>
      <c r="E33" s="97"/>
    </row>
    <row r="34" spans="1:5" s="31" customFormat="1" ht="13.5">
      <c r="A34" s="80" t="s">
        <v>85</v>
      </c>
      <c r="B34" s="98">
        <f>SUM(B30:B33)</f>
        <v>15000</v>
      </c>
      <c r="C34" s="99"/>
      <c r="D34" s="100"/>
      <c r="E34" s="101"/>
    </row>
    <row r="35" spans="1:5" s="31" customFormat="1" ht="13.5">
      <c r="A35" s="38"/>
      <c r="B35" s="39"/>
      <c r="C35" s="40"/>
      <c r="D35" s="14"/>
      <c r="E35" s="14"/>
    </row>
    <row r="36" spans="1:5" s="31" customFormat="1" ht="13.5">
      <c r="A36" s="38"/>
      <c r="B36" s="39"/>
      <c r="C36" s="40"/>
      <c r="D36" s="14"/>
      <c r="E36" s="14"/>
    </row>
    <row r="37" spans="1:5" s="31" customFormat="1" ht="13.5">
      <c r="A37" s="38"/>
      <c r="B37" s="39"/>
      <c r="C37" s="40"/>
      <c r="D37" s="14"/>
      <c r="E37" s="14"/>
    </row>
    <row r="38" spans="1:5" s="31" customFormat="1" ht="13.5">
      <c r="A38" s="38"/>
      <c r="B38" s="39"/>
      <c r="C38" s="40"/>
      <c r="D38" s="14"/>
      <c r="E38" s="14"/>
    </row>
    <row r="39" spans="1:9" ht="18.75">
      <c r="A39" s="1"/>
      <c r="B39" s="1"/>
      <c r="C39" s="1"/>
      <c r="D39" s="1"/>
      <c r="E39" s="1"/>
      <c r="F39" s="1"/>
      <c r="G39" s="1"/>
      <c r="H39" s="1"/>
      <c r="I39" s="1"/>
    </row>
    <row r="40" spans="1:9" ht="18.75">
      <c r="A40" s="1"/>
      <c r="B40" s="1"/>
      <c r="C40" s="1"/>
      <c r="D40" s="1"/>
      <c r="E40" s="1"/>
      <c r="F40" s="1"/>
      <c r="G40" s="1"/>
      <c r="H40" s="1"/>
      <c r="I40" s="1"/>
    </row>
    <row r="41" spans="1:9" ht="18.75">
      <c r="A41" s="1"/>
      <c r="B41" s="1"/>
      <c r="C41" s="1"/>
      <c r="D41" s="1"/>
      <c r="E41" s="1"/>
      <c r="F41" s="1"/>
      <c r="G41" s="1"/>
      <c r="H41" s="1"/>
      <c r="I41" s="1"/>
    </row>
  </sheetData>
  <printOptions/>
  <pageMargins left="0.75" right="0.75" top="0.39" bottom="1" header="0.34"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田野瀬　博</dc:creator>
  <cp:keywords/>
  <dc:description/>
  <cp:lastModifiedBy>hagihara</cp:lastModifiedBy>
  <cp:lastPrinted>2007-07-20T06:21:40Z</cp:lastPrinted>
  <dcterms:created xsi:type="dcterms:W3CDTF">2001-05-07T13:37:01Z</dcterms:created>
  <dcterms:modified xsi:type="dcterms:W3CDTF">2011-02-24T08:15:14Z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-1127677085</vt:i4>
  </property>
  <property fmtid="{D5CDD505-2E9C-101B-9397-08002B2CF9AE}" pid="3" name="_EmailSubject">
    <vt:lpwstr>事業計画記入事例</vt:lpwstr>
  </property>
  <property fmtid="{D5CDD505-2E9C-101B-9397-08002B2CF9AE}" pid="4" name="_AuthorEmail">
    <vt:lpwstr>k.t@kohji-spirit.info</vt:lpwstr>
  </property>
  <property fmtid="{D5CDD505-2E9C-101B-9397-08002B2CF9AE}" pid="5" name="_AuthorEmailDisplayName">
    <vt:lpwstr>谷口孝二</vt:lpwstr>
  </property>
  <property fmtid="{D5CDD505-2E9C-101B-9397-08002B2CF9AE}" pid="6" name="_ReviewingToolsShownOnce">
    <vt:lpwstr/>
  </property>
</Properties>
</file>